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TRANSPARENCIA\2026\03.MARZO\S - FINANZAS\Inventario Suministro y Almacén\"/>
    </mc:Choice>
  </mc:AlternateContent>
  <xr:revisionPtr revIDLastSave="0" documentId="13_ncr:1_{40FD9C84-51E1-4D29-B73F-85F36D87350E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-ENE-FEB-MAR-2026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22" l="1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89" i="22"/>
  <c r="H88" i="22" l="1"/>
  <c r="H86" i="22"/>
  <c r="H87" i="22"/>
  <c r="H49" i="22" l="1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9" i="22" l="1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8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  <c r="H108" i="22" l="1"/>
</calcChain>
</file>

<file path=xl/sharedStrings.xml><?xml version="1.0" encoding="utf-8"?>
<sst xmlns="http://schemas.openxmlformats.org/spreadsheetml/2006/main" count="5398" uniqueCount="530">
  <si>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</si>
  <si>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</si>
  <si>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</si>
  <si>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</si>
  <si>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</si>
  <si>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</si>
  <si>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</si>
  <si>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</si>
  <si>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</si>
  <si>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</si>
  <si>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</si>
  <si>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</si>
  <si>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</si>
  <si>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</si>
  <si>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</si>
  <si>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</si>
  <si>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</si>
  <si>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</si>
  <si>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</si>
  <si>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</si>
  <si>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</si>
  <si>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</si>
  <si>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</si>
  <si>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</si>
  <si>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</si>
  <si>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</si>
  <si>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</si>
  <si>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</si>
  <si>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</si>
  <si>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</si>
  <si>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</si>
  <si>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</si>
  <si>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</si>
  <si>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</si>
  <si>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</si>
  <si>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</si>
  <si>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</si>
  <si>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</si>
  <si>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</si>
  <si>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</si>
  <si>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</si>
  <si>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</si>
  <si>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</si>
  <si>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</si>
  <si>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</si>
  <si>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</si>
  <si>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</si>
  <si>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</si>
  <si>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</si>
  <si>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</si>
  <si>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</si>
  <si>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</si>
  <si>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</si>
  <si>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</si>
  <si>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</si>
  <si>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</si>
  <si>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</si>
  <si>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</si>
  <si>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</si>
  <si>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</si>
  <si>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</si>
  <si>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</si>
  <si>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</si>
  <si>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</si>
  <si>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</si>
  <si>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</si>
  <si>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</si>
  <si>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</si>
  <si>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</si>
  <si>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</si>
  <si>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</si>
  <si>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</si>
  <si>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</si>
  <si>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</si>
  <si>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</si>
  <si>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</si>
  <si>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</si>
  <si>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</si>
  <si>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</si>
  <si>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</si>
  <si>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</si>
  <si>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</si>
  <si>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</si>
  <si>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</si>
  <si>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</si>
  <si>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</si>
  <si>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</si>
  <si>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</si>
  <si>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</si>
  <si>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</si>
  <si>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</si>
  <si>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</si>
  <si>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</si>
  <si>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</si>
  <si>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</si>
  <si>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</si>
  <si>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</si>
  <si>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</si>
  <si>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</si>
  <si>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</si>
  <si>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</si>
  <si>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</si>
  <si>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</si>
  <si>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</si>
  <si>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</si>
  <si>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</si>
  <si>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</si>
  <si>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</si>
  <si>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</si>
  <si>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</si>
  <si>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</si>
  <si>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</si>
  <si>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</si>
  <si>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</si>
  <si>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</si>
  <si>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</si>
  <si>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</si>
  <si>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</si>
  <si>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</si>
  <si>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</si>
  <si>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</si>
  <si>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</si>
  <si>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</si>
  <si>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</si>
  <si>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</si>
  <si>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</si>
  <si>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</si>
  <si>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</si>
  <si>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</si>
  <si>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</si>
  <si>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</si>
  <si>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</si>
  <si>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</si>
  <si>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</si>
  <si>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</si>
  <si>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</si>
  <si>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</si>
  <si>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</si>
  <si>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</si>
  <si>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</si>
  <si>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</si>
  <si>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</si>
  <si>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</si>
  <si>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</si>
  <si>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</si>
  <si>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</si>
  <si>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</si>
  <si>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</si>
  <si>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</si>
  <si>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</si>
  <si>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</si>
  <si>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</si>
  <si>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</si>
  <si>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</si>
  <si>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</si>
  <si>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</si>
  <si>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</si>
  <si>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</si>
  <si>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</si>
  <si>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</si>
  <si>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</si>
  <si>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</si>
  <si>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</si>
  <si>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</si>
  <si>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</si>
  <si>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</si>
  <si>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</si>
  <si>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</si>
  <si>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</si>
  <si>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</si>
  <si>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</si>
  <si>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</si>
  <si>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</si>
  <si>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</si>
  <si>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</si>
  <si>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</si>
  <si>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</si>
  <si>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</si>
  <si>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</si>
  <si>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</si>
  <si>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</si>
  <si>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</si>
  <si>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</si>
  <si>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</si>
  <si>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</si>
  <si>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</si>
  <si>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</si>
  <si>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</si>
  <si>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</si>
  <si>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</si>
  <si>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</si>
  <si>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</si>
  <si>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</si>
  <si>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</si>
  <si>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</si>
  <si>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</si>
  <si>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</si>
  <si>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</si>
  <si>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</si>
  <si>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</si>
  <si>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</si>
  <si>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</si>
  <si>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</si>
  <si>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</si>
  <si>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</si>
  <si>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</si>
  <si>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</si>
  <si>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</si>
  <si>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</si>
  <si>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</si>
  <si>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</si>
  <si>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</si>
  <si>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</si>
  <si>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</si>
  <si>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</si>
  <si>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</si>
  <si>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</si>
  <si>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</si>
  <si>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</si>
  <si>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</si>
  <si>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</si>
  <si>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</si>
  <si>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</si>
  <si>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</si>
  <si>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</si>
  <si>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</si>
  <si>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</si>
  <si>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</si>
  <si>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</si>
  <si>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</si>
  <si>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</si>
  <si>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</si>
  <si>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</si>
  <si>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</si>
  <si>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</si>
  <si>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</si>
  <si>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</si>
  <si>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</si>
  <si>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</si>
  <si>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</si>
  <si>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</si>
  <si>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</si>
  <si>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</si>
  <si>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</si>
  <si>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</si>
  <si>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</si>
  <si>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</si>
  <si>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</si>
  <si>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</si>
  <si>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</si>
  <si>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</si>
  <si>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</si>
  <si>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</si>
  <si>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</si>
  <si>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</si>
  <si>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</si>
  <si>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</si>
  <si>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</si>
  <si>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</si>
  <si>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</si>
  <si>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</si>
  <si>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</si>
  <si>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</si>
  <si>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</si>
  <si>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</si>
  <si>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</si>
  <si>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</si>
  <si>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</si>
  <si>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</si>
  <si>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</si>
  <si>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</si>
  <si>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</si>
  <si>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</si>
  <si>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</si>
  <si>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</si>
  <si>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</si>
  <si>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</si>
  <si>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</si>
  <si>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</si>
  <si>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</si>
  <si>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</si>
  <si>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</si>
  <si>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</si>
  <si>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</si>
  <si>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</si>
  <si>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</si>
  <si>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</si>
  <si>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</si>
  <si>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</si>
  <si>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</si>
  <si>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</si>
  <si>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</si>
  <si>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</si>
  <si>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</si>
  <si>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</si>
  <si>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</si>
  <si>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</si>
  <si>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</si>
  <si>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</si>
  <si>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</si>
  <si>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</si>
  <si>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</si>
  <si>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</si>
  <si>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</si>
  <si>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</si>
  <si>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</si>
  <si>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</si>
  <si>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</si>
  <si>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</si>
  <si>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</si>
  <si>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</si>
  <si>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</si>
  <si>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</si>
  <si>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</si>
  <si>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</si>
  <si>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</si>
  <si>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</si>
  <si>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</si>
  <si>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</si>
  <si>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</si>
  <si>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</si>
  <si>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</si>
  <si>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</si>
  <si>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</si>
  <si>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</si>
  <si>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</si>
  <si>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</si>
  <si>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</si>
  <si>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</si>
  <si>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</si>
  <si>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</si>
  <si>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</si>
  <si>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</si>
  <si>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</si>
  <si>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</si>
  <si>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</si>
  <si>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</si>
  <si>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</si>
  <si>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</si>
  <si>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</si>
  <si>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</si>
  <si>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</si>
  <si>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</si>
  <si>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</si>
  <si>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</si>
  <si>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</si>
  <si>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</si>
  <si>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</si>
  <si>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</si>
  <si>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</si>
  <si>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</si>
  <si>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</si>
  <si>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</si>
  <si>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</si>
  <si>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</si>
  <si>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</si>
  <si>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</si>
  <si>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</si>
  <si>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</si>
  <si>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</si>
  <si>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</si>
  <si>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</si>
  <si>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</si>
  <si>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</si>
  <si>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</si>
  <si>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</si>
  <si>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</si>
  <si>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</si>
  <si>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</si>
  <si>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</si>
  <si>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</si>
  <si>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</si>
  <si>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</si>
  <si>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</si>
  <si>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</si>
  <si>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</si>
  <si>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</si>
  <si>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</si>
  <si>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</si>
  <si>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</si>
  <si>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</si>
  <si>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</si>
  <si>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</si>
  <si>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</si>
  <si>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</si>
  <si>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</si>
  <si>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</si>
  <si>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</si>
  <si>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</si>
  <si>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</si>
  <si>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</si>
  <si>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</si>
  <si>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</si>
  <si>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</si>
  <si>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</si>
  <si>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</si>
  <si>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</si>
  <si>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</si>
  <si>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</si>
  <si>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</si>
  <si>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</si>
  <si>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</si>
  <si>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</si>
  <si>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</si>
  <si>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</si>
  <si>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</si>
  <si>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</si>
  <si>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</si>
  <si>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</si>
  <si>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</si>
  <si>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</si>
  <si>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</si>
  <si>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</si>
  <si>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</si>
  <si>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</si>
  <si>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</si>
  <si>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</si>
  <si>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</si>
  <si>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</si>
  <si>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</si>
  <si>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</si>
  <si>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</si>
  <si>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</si>
  <si>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</si>
  <si>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</si>
  <si>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</si>
  <si>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</si>
  <si>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</si>
  <si>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</si>
  <si>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</si>
  <si>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</si>
  <si>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</si>
  <si>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</si>
  <si>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</si>
  <si>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</si>
  <si>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</si>
  <si>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</si>
  <si>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</si>
  <si>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</si>
  <si>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</si>
  <si>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</si>
  <si>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</si>
  <si>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</si>
  <si>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</si>
  <si>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</si>
  <si>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</si>
  <si>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</si>
  <si>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</si>
  <si>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</si>
  <si>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</si>
  <si>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</si>
  <si>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</si>
  <si>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</si>
  <si>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</si>
  <si>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</si>
  <si>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</si>
  <si>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</si>
  <si>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</si>
  <si>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</si>
  <si>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</si>
  <si>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</si>
  <si>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</si>
  <si>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</si>
  <si>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</si>
  <si>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</si>
  <si>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</si>
  <si>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</si>
  <si>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</si>
  <si>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</si>
  <si>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</si>
  <si>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</si>
  <si>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</si>
  <si>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</si>
  <si>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</si>
  <si>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</si>
  <si>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</si>
  <si>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</si>
  <si>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2.3.9.9.05</t>
  </si>
  <si>
    <t>2.3.7.2.99</t>
  </si>
  <si>
    <t>Cinta adhesiva blanco</t>
  </si>
  <si>
    <t>Zafacón plast. 11 lts negro p/oficina</t>
  </si>
  <si>
    <t>Antibacterial en spray de 500 ml Sabo</t>
  </si>
  <si>
    <t>Cera para contar Pelikan</t>
  </si>
  <si>
    <t xml:space="preserve">Tabla c/ganchos 8 1/2 x 11 plasticas transparentes </t>
  </si>
  <si>
    <t>Fósforos 10/1</t>
  </si>
  <si>
    <t xml:space="preserve">Escobilla para limpiar inodoro linda </t>
  </si>
  <si>
    <t>Platos desechables no. 6 termoenvases 25/1</t>
  </si>
  <si>
    <t>Carpetas pequeñas de 2" blancas 3/hoyo (3)</t>
  </si>
  <si>
    <t>Folders 8 1/2 x 11 Ofinota Primiun  (3)</t>
  </si>
  <si>
    <t>fundas de Basura 36/54 Tanque</t>
  </si>
  <si>
    <t>Paquete</t>
  </si>
  <si>
    <t>Vasos Foam No.16</t>
  </si>
  <si>
    <t>Reglas Plasticas</t>
  </si>
  <si>
    <t>Azucar crema 5  lbs</t>
  </si>
  <si>
    <t>paquete</t>
  </si>
  <si>
    <t>Insecticidas</t>
  </si>
  <si>
    <t>Papel Toalla Cocina 6/1</t>
  </si>
  <si>
    <t>Fardo</t>
  </si>
  <si>
    <t>Papel Higienico de Baño 12/1</t>
  </si>
  <si>
    <t>Fundas Plasticas Negras 36x54 para Tanque (100/1)</t>
  </si>
  <si>
    <t>Brillo Verde para Fregar</t>
  </si>
  <si>
    <t>Desinfectante Antibacteiral en Spary 19oz (LYSOL)</t>
  </si>
  <si>
    <t>Detergente en Polvo Saco 30 lbs</t>
  </si>
  <si>
    <t>Saco</t>
  </si>
  <si>
    <t>Galon</t>
  </si>
  <si>
    <t>unidad</t>
  </si>
  <si>
    <t>Fundas Plasticas Negras 18x22</t>
  </si>
  <si>
    <t>PAQUETE</t>
  </si>
  <si>
    <t>Rollo de cinta de Papel para Sumadora</t>
  </si>
  <si>
    <t>Barra Para Pegar</t>
  </si>
  <si>
    <t>Sacagrapas</t>
  </si>
  <si>
    <t>Carpetas de 5" de 3 Argollas</t>
  </si>
  <si>
    <t>Folder Satinado con Bolsillo</t>
  </si>
  <si>
    <t>Caja</t>
  </si>
  <si>
    <t>Post It 75 x75 mm</t>
  </si>
  <si>
    <t>Cintha Adhesiva Transparente para Dispensador</t>
  </si>
  <si>
    <t>Dispensador de Cintha Adhesica 3/4</t>
  </si>
  <si>
    <t>Dispensado de Papel Toalla para Manos</t>
  </si>
  <si>
    <t>Servilletas de Mesa (500/1)</t>
  </si>
  <si>
    <t xml:space="preserve">Jabon Antibacterial en Espuma </t>
  </si>
  <si>
    <t>Papel Toalla Cocina 6/1 (2)</t>
  </si>
  <si>
    <t>Jabon en Pasta</t>
  </si>
  <si>
    <t>Vasos Desechables 10oz</t>
  </si>
  <si>
    <t>Vasos Desechables 4oz</t>
  </si>
  <si>
    <t>Café 1 libra</t>
  </si>
  <si>
    <t>Papel Bond 8 1/2 x11</t>
  </si>
  <si>
    <t>Resma</t>
  </si>
  <si>
    <t>Papel de Baño para Manos (6/1)</t>
  </si>
  <si>
    <t>Desinfectante Aromatizados Domestico</t>
  </si>
  <si>
    <t>INVENTARIO DE ALMACEN Y SUMINISTROENERO, FEBRERO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</si>
</sst>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  <numFmt numFmtId="171" formatCode="_([$$-1C0A]* #,##0.00_);_([$$-1C0A]* \(#,##0.00\);_([$$-1C0A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28" fillId="0" borderId="0" xfId="0" applyFont="1"/>
    <xf numFmtId="0" fontId="4" fillId="0" borderId="0" xfId="0" applyFont="1"/>
    <xf numFmtId="0" fontId="24" fillId="0" borderId="0" xfId="0" applyFont="1"/>
    <xf numFmtId="170" fontId="24" fillId="0" borderId="0" xfId="11" applyNumberFormat="1" applyFont="1"/>
    <xf numFmtId="0" fontId="24" fillId="0" borderId="0" xfId="0" applyFont="1" applyAlignment="1">
      <alignment vertical="top" wrapText="1"/>
    </xf>
    <xf numFmtId="15" fontId="2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/>
    </xf>
    <xf numFmtId="171" fontId="4" fillId="0" borderId="0" xfId="11" applyNumberFormat="1" applyFont="1"/>
    <xf numFmtId="171" fontId="4" fillId="0" borderId="0" xfId="11" applyNumberFormat="1" applyFont="1" applyAlignment="1">
      <alignment vertical="top"/>
    </xf>
    <xf numFmtId="0" fontId="4" fillId="0" borderId="0" xfId="0" applyFont="1" applyAlignment="1">
      <alignment vertical="top"/>
    </xf>
    <xf numFmtId="171" fontId="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171" fontId="24" fillId="0" borderId="0" xfId="0" applyNumberFormat="1" applyFont="1" applyAlignment="1">
      <alignment vertical="top"/>
    </xf>
    <xf numFmtId="170" fontId="29" fillId="0" borderId="0" xfId="0" applyNumberFormat="1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171" fontId="24" fillId="0" borderId="0" xfId="11" applyNumberFormat="1" applyFont="1"/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6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Moneda 5 2" xfId="25" xr:uid="{3CA87C0D-4F82-468A-B1B8-A1FB7718E257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1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C00000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C00000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_([$$-1C0A]* #,##0.00_);_([$$-1C0A]* \(#,##0.00\);_([$$-1C0A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418934</xdr:colOff>
      <xdr:row>1</xdr:row>
      <xdr:rowOff>38100</xdr:rowOff>
    </xdr:from>
    <xdr:to>
      <xdr:col>7</xdr:col>
      <xdr:colOff>40815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286834" y="304800"/>
          <a:ext cx="92680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21" totalsRowDxfId="118" headerRowBorderDxfId="120" tableBorderDxfId="119">
  <autoFilter ref="A7:J235" xr:uid="{00000000-0009-0000-0100-000001000000}"/>
  <tableColumns count="10">
    <tableColumn id="5" xr3:uid="{00000000-0010-0000-0000-000005000000}" name="Código Cuenta Presupuesto_x000a_" dataDxfId="117" totalsRowDxfId="116"/>
    <tableColumn id="1" xr3:uid="{00000000-0010-0000-0000-000001000000}" name="Código Institucional" dataDxfId="115" totalsRowDxfId="114"/>
    <tableColumn id="7" xr3:uid="{00000000-0010-0000-0000-000007000000}" name="Código Bienes Nacionales" dataDxfId="113" totalsRowDxfId="112"/>
    <tableColumn id="2" xr3:uid="{00000000-0010-0000-0000-000002000000}" name="Articulos " dataDxfId="111" totalsRowDxfId="110"/>
    <tableColumn id="3" xr3:uid="{00000000-0010-0000-0000-000003000000}" name="Unidad" dataDxfId="109"/>
    <tableColumn id="6" xr3:uid="{00000000-0010-0000-0000-000006000000}" name="Existencia" dataDxfId="108"/>
    <tableColumn id="16" xr3:uid="{00000000-0010-0000-0000-000010000000}" name="Periódo de adquisición" dataDxfId="107" totalsRowDxfId="106"/>
    <tableColumn id="4" xr3:uid="{00000000-0010-0000-0000-000004000000}" name="Periódo de Registro" dataDxfId="105" totalsRowDxfId="104"/>
    <tableColumn id="12" xr3:uid="{00000000-0010-0000-0000-00000C000000}" name="Precio Unitario" dataDxfId="103" dataCellStyle="Moneda"/>
    <tableColumn id="14" xr3:uid="{00000000-0010-0000-0000-00000E000000}" name="Valor " dataDxfId="102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01">
  <autoFilter ref="A6:L21" xr:uid="{00000000-0009-0000-0100-000005000000}"/>
  <tableColumns count="12">
    <tableColumn id="1" xr3:uid="{00000000-0010-0000-0100-000001000000}" name="Código Cuenta Presupuesto_x000a_" dataDxfId="100" totalsRowDxfId="99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98" totalsRowDxfId="97"/>
    <tableColumn id="6" xr3:uid="{00000000-0010-0000-0100-000006000000}" name="Monto s/ITBIS" dataDxfId="96" totalsRowDxfId="95" dataCellStyle="Moneda"/>
    <tableColumn id="7" xr3:uid="{00000000-0010-0000-0100-000007000000}" name="Monto C/ITEBIS" dataDxfId="94" totalsRowDxfId="93" dataCellStyle="Moneda"/>
    <tableColumn id="8" xr3:uid="{00000000-0010-0000-0100-000008000000}" name="Total" totalsRowFunction="custom" dataDxfId="92" totalsRowDxfId="91" dataCellStyle="Moneda">
      <totalsRowFormula>SUM(H7:H21)</totalsRowFormula>
    </tableColumn>
    <tableColumn id="9" xr3:uid="{00000000-0010-0000-0100-000009000000}" name="Fecha" dataDxfId="90" totalsRowDxfId="89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88" totalsRowDxfId="87"/>
    <tableColumn id="2" xr3:uid="{00000000-0010-0000-0200-000002000000}" name="Código" dataDxfId="86" totalsRowDxfId="85"/>
    <tableColumn id="3" xr3:uid="{00000000-0010-0000-0200-000003000000}" name="Articulos"/>
    <tableColumn id="4" xr3:uid="{00000000-0010-0000-0200-000004000000}" name="Unidad" dataDxfId="84" totalsRowDxfId="83"/>
    <tableColumn id="5" xr3:uid="{00000000-0010-0000-0200-000005000000}" name="Salida" dataDxfId="82" totalsRowDxfId="81"/>
    <tableColumn id="6" xr3:uid="{00000000-0010-0000-0200-000006000000}" name="Precio unitario " dataDxfId="80" totalsRowDxfId="79" dataCellStyle="Moneda"/>
    <tableColumn id="7" xr3:uid="{00000000-0010-0000-0200-000007000000}" name="Valor" totalsRowFunction="sum" dataDxfId="78" totalsRowDxfId="77" dataCellStyle="Moneda"/>
    <tableColumn id="8" xr3:uid="{00000000-0010-0000-0200-000008000000}" name="Entregado a" dataDxfId="76" totalsRowDxfId="75"/>
    <tableColumn id="9" xr3:uid="{00000000-0010-0000-0200-000009000000}" name="Departamento" dataDxfId="74" totalsRowDxfId="73"/>
    <tableColumn id="10" xr3:uid="{00000000-0010-0000-0200-00000A000000}" name="Fecha" dataDxfId="72" totalsRowDxfId="71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0" totalsRowDxfId="67" headerRowBorderDxfId="69" tableBorderDxfId="68">
  <autoFilter ref="A7:J239" xr:uid="{00000000-0009-0000-0100-000002000000}"/>
  <tableColumns count="10">
    <tableColumn id="5" xr3:uid="{00000000-0010-0000-0300-000005000000}" name="Código Cuenta Presupuesto_x000a_" dataDxfId="66" totalsRowDxfId="65"/>
    <tableColumn id="1" xr3:uid="{00000000-0010-0000-0300-000001000000}" name="Código Institucional" dataDxfId="64" totalsRowDxfId="63"/>
    <tableColumn id="7" xr3:uid="{00000000-0010-0000-0300-000007000000}" name="Código Bienes Nacionales" dataDxfId="62" totalsRowDxfId="61"/>
    <tableColumn id="2" xr3:uid="{00000000-0010-0000-0300-000002000000}" name="Articulos " dataDxfId="60" totalsRowDxfId="59"/>
    <tableColumn id="3" xr3:uid="{00000000-0010-0000-0300-000003000000}" name="Unidad" dataDxfId="58" totalsRowDxfId="57"/>
    <tableColumn id="6" xr3:uid="{00000000-0010-0000-0300-000006000000}" name="Existencia" dataDxfId="56" totalsRowDxfId="55"/>
    <tableColumn id="16" xr3:uid="{00000000-0010-0000-0300-000010000000}" name="Periódo de adquisición" dataDxfId="54" totalsRowDxfId="53"/>
    <tableColumn id="4" xr3:uid="{00000000-0010-0000-0300-000004000000}" name="Periódo de Registro" dataDxfId="52" totalsRowDxfId="51"/>
    <tableColumn id="12" xr3:uid="{00000000-0010-0000-0300-00000C000000}" name="Precio Unitario" dataDxfId="50" totalsRowDxfId="49" dataCellStyle="Moneda"/>
    <tableColumn id="14" xr3:uid="{00000000-0010-0000-0300-00000E000000}" name="Valor " dataDxfId="48" totalsRowDxfId="47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46" dataDxfId="44" totalsRowDxfId="42" headerRowBorderDxfId="45" tableBorderDxfId="43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1" totalsRowDxfId="40"/>
    <tableColumn id="1" xr3:uid="{00000000-0010-0000-0400-000001000000}" name="Código Institucional" dataDxfId="39" totalsRowDxfId="38"/>
    <tableColumn id="7" xr3:uid="{00000000-0010-0000-0400-000007000000}" name="Código Bienes Nacionales" dataDxfId="37" totalsRowDxfId="36"/>
    <tableColumn id="2" xr3:uid="{00000000-0010-0000-0400-000002000000}" name="Articulos " dataDxfId="35" totalsRowDxfId="34"/>
    <tableColumn id="3" xr3:uid="{00000000-0010-0000-0400-000003000000}" name="Unidad" dataDxfId="33" totalsRowDxfId="32"/>
    <tableColumn id="6" xr3:uid="{00000000-0010-0000-0400-000006000000}" name="Existencia" dataDxfId="31" totalsRowDxfId="30"/>
    <tableColumn id="8" xr3:uid="{00000000-0010-0000-0400-000008000000}" name="Cantidad Validada" dataDxfId="29" totalsRowDxfId="28"/>
    <tableColumn id="9" xr3:uid="{00000000-0010-0000-0400-000009000000}" name="Comentarios" dataDxfId="27" totalsRowDxfId="26"/>
    <tableColumn id="16" xr3:uid="{00000000-0010-0000-0400-000010000000}" name="Periódo de adquisición" dataDxfId="25" totalsRowDxfId="24"/>
    <tableColumn id="4" xr3:uid="{00000000-0010-0000-0400-000004000000}" name="Periódo de Registro" dataDxfId="23" totalsRowDxfId="22"/>
    <tableColumn id="12" xr3:uid="{00000000-0010-0000-0400-00000C000000}" name="Precio Unitario" dataDxfId="21" totalsRowDxfId="20" dataCellStyle="Moneda"/>
    <tableColumn id="14" xr3:uid="{00000000-0010-0000-0400-00000E000000}" name="Valor " dataDxfId="19" totalsRowDxfId="18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08" totalsRowCount="1" headerRowDxfId="140" dataDxfId="138" headerRowBorderDxfId="139">
  <autoFilter ref="A7:H107" xr:uid="{00000000-0009-0000-0100-000004000000}"/>
  <tableColumns count="8">
    <tableColumn id="1" xr3:uid="{00000000-0010-0000-0500-000001000000}" name="Código Cuenta Presupuesto_x000a_" dataDxfId="137" totalsRowDxfId="136"/>
    <tableColumn id="2" xr3:uid="{00000000-0010-0000-0500-000002000000}" name="Articulos " dataDxfId="135" totalsRowDxfId="134"/>
    <tableColumn id="3" xr3:uid="{00000000-0010-0000-0500-000003000000}" name="Unidad" dataDxfId="133" totalsRowDxfId="132"/>
    <tableColumn id="4" xr3:uid="{00000000-0010-0000-0500-000004000000}" name="Existencia" dataDxfId="131" totalsRowDxfId="130"/>
    <tableColumn id="5" xr3:uid="{00000000-0010-0000-0500-000005000000}" name="Periódo de adquisición" dataDxfId="129" totalsRowDxfId="128"/>
    <tableColumn id="6" xr3:uid="{00000000-0010-0000-0500-000006000000}" name="Periódo de Registro" dataDxfId="127" totalsRowDxfId="126"/>
    <tableColumn id="7" xr3:uid="{00000000-0010-0000-0500-000007000000}" name="Precio Unitario" totalsRowLabel=" TOTAL " dataDxfId="125" totalsRowDxfId="124" dataCellStyle="Moneda"/>
    <tableColumn id="8" xr3:uid="{00000000-0010-0000-0500-000008000000}" name="Valor " totalsRowFunction="sum" dataDxfId="123" totalsRowDxfId="122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61" t="s">
        <v>139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32"/>
    </row>
    <row r="3" spans="2:13" s="3" customFormat="1" ht="18" x14ac:dyDescent="0.25">
      <c r="B3" s="162" t="s">
        <v>140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32"/>
    </row>
    <row r="4" spans="2:13" s="3" customFormat="1" ht="15.75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32"/>
    </row>
    <row r="5" spans="2:13" s="3" customFormat="1" ht="18" x14ac:dyDescent="0.25">
      <c r="B5" s="164" t="s">
        <v>323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7" priority="10" stopIfTrue="1" operator="equal">
      <formula>"solicitar material"</formula>
    </cfRule>
  </conditionalFormatting>
  <conditionalFormatting sqref="J18:K18">
    <cfRule type="cellIs" dxfId="16" priority="9" stopIfTrue="1" operator="equal">
      <formula>"solicitar material"</formula>
    </cfRule>
  </conditionalFormatting>
  <conditionalFormatting sqref="J66:K67">
    <cfRule type="cellIs" dxfId="15" priority="8" stopIfTrue="1" operator="equal">
      <formula>"solicitar material"</formula>
    </cfRule>
  </conditionalFormatting>
  <conditionalFormatting sqref="J70:K71">
    <cfRule type="cellIs" dxfId="14" priority="7" stopIfTrue="1" operator="equal">
      <formula>"solicitar material"</formula>
    </cfRule>
  </conditionalFormatting>
  <conditionalFormatting sqref="J74:K74">
    <cfRule type="cellIs" dxfId="13" priority="6" stopIfTrue="1" operator="equal">
      <formula>"solicitar material"</formula>
    </cfRule>
  </conditionalFormatting>
  <conditionalFormatting sqref="J107:K108">
    <cfRule type="cellIs" dxfId="12" priority="5" stopIfTrue="1" operator="equal">
      <formula>"solicitar material"</formula>
    </cfRule>
  </conditionalFormatting>
  <conditionalFormatting sqref="J114:K114">
    <cfRule type="cellIs" dxfId="11" priority="4" stopIfTrue="1" operator="equal">
      <formula>"solicitar material"</formula>
    </cfRule>
  </conditionalFormatting>
  <conditionalFormatting sqref="J116:K116">
    <cfRule type="cellIs" dxfId="10" priority="3" stopIfTrue="1" operator="equal">
      <formula>"solicitar material"</formula>
    </cfRule>
  </conditionalFormatting>
  <conditionalFormatting sqref="J201:K202">
    <cfRule type="cellIs" dxfId="9" priority="2" stopIfTrue="1" operator="equal">
      <formula>"solicitar material"</formula>
    </cfRule>
  </conditionalFormatting>
  <conditionalFormatting sqref="J205:K205">
    <cfRule type="cellIs" dxfId="8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61" t="s">
        <v>139</v>
      </c>
      <c r="B1" s="161"/>
      <c r="C1" s="161"/>
      <c r="D1" s="161"/>
      <c r="E1" s="161"/>
      <c r="F1" s="161"/>
      <c r="G1" s="161"/>
      <c r="H1" s="161"/>
      <c r="I1" s="161"/>
    </row>
    <row r="2" spans="1:10" ht="18" x14ac:dyDescent="0.25">
      <c r="A2" s="162" t="s">
        <v>140</v>
      </c>
      <c r="B2" s="162"/>
      <c r="C2" s="162"/>
      <c r="D2" s="162"/>
      <c r="E2" s="162"/>
      <c r="F2" s="162"/>
      <c r="G2" s="162"/>
      <c r="H2" s="162"/>
      <c r="I2" s="162"/>
    </row>
    <row r="3" spans="1:10" ht="15.75" x14ac:dyDescent="0.25">
      <c r="A3" s="163"/>
      <c r="B3" s="163"/>
      <c r="C3" s="163"/>
      <c r="D3" s="163"/>
      <c r="E3" s="163"/>
      <c r="F3" s="163"/>
      <c r="G3" s="163"/>
      <c r="H3" s="163"/>
      <c r="I3" s="163"/>
    </row>
    <row r="4" spans="1:10" ht="18" x14ac:dyDescent="0.25">
      <c r="A4" s="164" t="s">
        <v>400</v>
      </c>
      <c r="B4" s="164"/>
      <c r="C4" s="164"/>
      <c r="D4" s="164"/>
      <c r="E4" s="164"/>
      <c r="F4" s="164"/>
      <c r="G4" s="164"/>
      <c r="H4" s="164"/>
      <c r="I4" s="164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65" t="s">
        <v>206</v>
      </c>
      <c r="B244" s="165"/>
      <c r="C244" s="165"/>
      <c r="D244" s="165"/>
      <c r="E244" s="165"/>
      <c r="F244" s="165"/>
      <c r="G244" s="165"/>
      <c r="H244" s="165"/>
      <c r="I244" s="165"/>
    </row>
    <row r="245" spans="1:9" ht="18.75" x14ac:dyDescent="0.3">
      <c r="A245" s="166" t="s">
        <v>207</v>
      </c>
      <c r="B245" s="166"/>
      <c r="C245" s="166"/>
      <c r="D245" s="166"/>
      <c r="E245" s="166"/>
      <c r="F245" s="166"/>
      <c r="G245" s="166"/>
      <c r="H245" s="166"/>
      <c r="I245" s="166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7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61" t="s">
        <v>139</v>
      </c>
      <c r="B2" s="161"/>
      <c r="C2" s="161"/>
      <c r="D2" s="161"/>
      <c r="E2" s="161"/>
      <c r="F2" s="161"/>
      <c r="G2" s="161"/>
      <c r="H2" s="161"/>
      <c r="I2" s="161"/>
      <c r="J2" s="32"/>
    </row>
    <row r="3" spans="1:10" s="3" customFormat="1" ht="18" x14ac:dyDescent="0.25">
      <c r="A3" s="162" t="s">
        <v>140</v>
      </c>
      <c r="B3" s="162"/>
      <c r="C3" s="162"/>
      <c r="D3" s="162"/>
      <c r="E3" s="162"/>
      <c r="F3" s="162"/>
      <c r="G3" s="162"/>
      <c r="H3" s="162"/>
      <c r="I3" s="162"/>
      <c r="J3" s="32"/>
    </row>
    <row r="4" spans="1:10" s="3" customFormat="1" ht="15.75" x14ac:dyDescent="0.25">
      <c r="A4" s="163"/>
      <c r="B4" s="163"/>
      <c r="C4" s="163"/>
      <c r="D4" s="163"/>
      <c r="E4" s="163"/>
      <c r="F4" s="163"/>
      <c r="G4" s="163"/>
      <c r="H4" s="163"/>
      <c r="I4" s="163"/>
      <c r="J4" s="32"/>
    </row>
    <row r="5" spans="1:10" s="3" customFormat="1" ht="18" x14ac:dyDescent="0.25">
      <c r="A5" s="164" t="s">
        <v>270</v>
      </c>
      <c r="B5" s="164"/>
      <c r="C5" s="164"/>
      <c r="D5" s="164"/>
      <c r="E5" s="164"/>
      <c r="F5" s="164"/>
      <c r="G5" s="164"/>
      <c r="H5" s="164"/>
      <c r="I5" s="164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65" t="s">
        <v>206</v>
      </c>
      <c r="B248" s="165"/>
      <c r="C248" s="165"/>
      <c r="D248" s="165"/>
      <c r="E248" s="165"/>
      <c r="F248" s="165"/>
      <c r="G248" s="165"/>
      <c r="H248" s="165"/>
      <c r="I248" s="165"/>
    </row>
    <row r="249" spans="1:9" ht="18.75" x14ac:dyDescent="0.3">
      <c r="A249" s="166" t="s">
        <v>207</v>
      </c>
      <c r="B249" s="166"/>
      <c r="C249" s="166"/>
      <c r="D249" s="166"/>
      <c r="E249" s="166"/>
      <c r="F249" s="166"/>
      <c r="G249" s="166"/>
      <c r="H249" s="166"/>
      <c r="I249" s="166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6" priority="3" stopIfTrue="1" operator="equal">
      <formula>"solicitar material"</formula>
    </cfRule>
  </conditionalFormatting>
  <conditionalFormatting sqref="G101:H123">
    <cfRule type="cellIs" dxfId="5" priority="2" stopIfTrue="1" operator="equal">
      <formula>"solicitar material"</formula>
    </cfRule>
  </conditionalFormatting>
  <conditionalFormatting sqref="G181:H220">
    <cfRule type="cellIs" dxfId="4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00"/>
    </row>
    <row r="3" spans="1:106" s="93" customFormat="1" ht="18" x14ac:dyDescent="0.25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00"/>
    </row>
    <row r="4" spans="1:106" s="93" customFormat="1" ht="15.75" x14ac:dyDescent="0.25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0"/>
    </row>
    <row r="5" spans="1:106" s="93" customFormat="1" ht="18" x14ac:dyDescent="0.25">
      <c r="B5" s="167" t="s">
        <v>470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31.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</row>
    <row r="211" spans="2:12" ht="18.75" x14ac:dyDescent="0.3"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3" priority="1" stopIfTrue="1" operator="equal">
      <formula>"solicitar material"</formula>
    </cfRule>
  </conditionalFormatting>
  <conditionalFormatting sqref="J36:K58 J60:K61 J87:K94 J96:K141 J184:K189 J192:K195">
    <cfRule type="cellIs" dxfId="2" priority="3" stopIfTrue="1" operator="equal">
      <formula>"solicitar material"</formula>
    </cfRule>
  </conditionalFormatting>
  <conditionalFormatting sqref="J63:K85">
    <cfRule type="cellIs" dxfId="1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383"/>
  <sheetViews>
    <sheetView tabSelected="1" topLeftCell="A103" workbookViewId="0">
      <selection activeCell="D111" sqref="D111"/>
    </sheetView>
  </sheetViews>
  <sheetFormatPr baseColWidth="10" defaultRowHeight="15" x14ac:dyDescent="0.25"/>
  <cols>
    <col min="1" max="1" width="18.7109375" bestFit="1" customWidth="1"/>
    <col min="2" max="2" width="66.28515625" bestFit="1" customWidth="1"/>
    <col min="3" max="3" width="11.85546875" bestFit="1" customWidth="1"/>
    <col min="4" max="4" width="14.5703125" bestFit="1" customWidth="1"/>
    <col min="5" max="5" width="15.28515625" bestFit="1" customWidth="1"/>
    <col min="6" max="6" width="20.85546875" customWidth="1"/>
    <col min="7" max="7" width="19.5703125" bestFit="1" customWidth="1"/>
    <col min="8" max="8" width="18.5703125" bestFit="1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61" t="s">
        <v>139</v>
      </c>
      <c r="B2" s="161"/>
      <c r="C2" s="161"/>
      <c r="D2" s="161"/>
      <c r="E2" s="161"/>
      <c r="F2" s="161"/>
      <c r="G2" s="161"/>
      <c r="H2" s="32"/>
    </row>
    <row r="3" spans="1:8" ht="18" x14ac:dyDescent="0.25">
      <c r="A3" s="162" t="s">
        <v>140</v>
      </c>
      <c r="B3" s="162"/>
      <c r="C3" s="162"/>
      <c r="D3" s="162"/>
      <c r="E3" s="162"/>
      <c r="F3" s="162"/>
      <c r="G3" s="162"/>
      <c r="H3" s="32"/>
    </row>
    <row r="4" spans="1:8" ht="15.75" x14ac:dyDescent="0.25">
      <c r="A4" s="163"/>
      <c r="B4" s="163"/>
      <c r="C4" s="163"/>
      <c r="D4" s="163"/>
      <c r="E4" s="163"/>
      <c r="F4" s="163"/>
      <c r="G4" s="163"/>
      <c r="H4" s="32"/>
    </row>
    <row r="5" spans="1:8" ht="18" x14ac:dyDescent="0.25">
      <c r="A5" s="164" t="s">
        <v>529</v>
      </c>
      <c r="B5" s="164"/>
      <c r="C5" s="164"/>
      <c r="D5" s="164"/>
      <c r="E5" s="164"/>
      <c r="F5" s="164"/>
      <c r="G5" s="164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44" t="s">
        <v>197</v>
      </c>
      <c r="B8" s="14" t="s">
        <v>164</v>
      </c>
      <c r="C8" s="13" t="s">
        <v>4</v>
      </c>
      <c r="D8" s="152">
        <v>5</v>
      </c>
      <c r="E8" s="10">
        <v>43588</v>
      </c>
      <c r="F8" s="10">
        <v>43588</v>
      </c>
      <c r="G8" s="151">
        <v>110</v>
      </c>
      <c r="H8" s="146">
        <f t="shared" ref="H8:H30" si="0">D8*$G8</f>
        <v>550</v>
      </c>
    </row>
    <row r="9" spans="1:8" ht="15.75" x14ac:dyDescent="0.25">
      <c r="A9" s="144" t="s">
        <v>198</v>
      </c>
      <c r="B9" s="14" t="s">
        <v>5</v>
      </c>
      <c r="C9" s="13" t="s">
        <v>4</v>
      </c>
      <c r="D9" s="152">
        <v>2</v>
      </c>
      <c r="E9" s="10">
        <v>43255</v>
      </c>
      <c r="F9" s="10">
        <v>43255</v>
      </c>
      <c r="G9" s="151">
        <v>21</v>
      </c>
      <c r="H9" s="146">
        <f t="shared" si="0"/>
        <v>42</v>
      </c>
    </row>
    <row r="10" spans="1:8" ht="15.75" x14ac:dyDescent="0.25">
      <c r="A10" s="144" t="s">
        <v>199</v>
      </c>
      <c r="B10" s="14" t="s">
        <v>10</v>
      </c>
      <c r="C10" s="13" t="s">
        <v>4</v>
      </c>
      <c r="D10" s="152">
        <v>5</v>
      </c>
      <c r="E10" s="10">
        <v>44384</v>
      </c>
      <c r="F10" s="10">
        <v>44384</v>
      </c>
      <c r="G10" s="151">
        <v>230.1</v>
      </c>
      <c r="H10" s="146">
        <f t="shared" si="0"/>
        <v>1150.5</v>
      </c>
    </row>
    <row r="11" spans="1:8" ht="15.75" x14ac:dyDescent="0.25">
      <c r="A11" s="144" t="s">
        <v>199</v>
      </c>
      <c r="B11" s="14" t="s">
        <v>166</v>
      </c>
      <c r="C11" s="13" t="s">
        <v>4</v>
      </c>
      <c r="D11" s="152">
        <v>6</v>
      </c>
      <c r="E11" s="10">
        <v>44722</v>
      </c>
      <c r="F11" s="10">
        <v>44722</v>
      </c>
      <c r="G11" s="151">
        <v>82.6</v>
      </c>
      <c r="H11" s="146">
        <f t="shared" si="0"/>
        <v>495.59999999999997</v>
      </c>
    </row>
    <row r="12" spans="1:8" ht="15" customHeight="1" x14ac:dyDescent="0.25">
      <c r="A12" s="144" t="s">
        <v>280</v>
      </c>
      <c r="B12" s="14" t="s">
        <v>209</v>
      </c>
      <c r="C12" s="13" t="s">
        <v>4</v>
      </c>
      <c r="D12" s="152">
        <v>20</v>
      </c>
      <c r="E12" s="10">
        <v>43592</v>
      </c>
      <c r="F12" s="10">
        <v>43592</v>
      </c>
      <c r="G12" s="151">
        <v>112</v>
      </c>
      <c r="H12" s="146">
        <f t="shared" si="0"/>
        <v>2240</v>
      </c>
    </row>
    <row r="13" spans="1:8" ht="15.75" x14ac:dyDescent="0.25">
      <c r="A13" s="144" t="s">
        <v>201</v>
      </c>
      <c r="B13" s="14" t="s">
        <v>18</v>
      </c>
      <c r="C13" s="13" t="s">
        <v>4</v>
      </c>
      <c r="D13" s="152">
        <v>75</v>
      </c>
      <c r="E13" s="10">
        <v>42827</v>
      </c>
      <c r="F13" s="10">
        <v>42827</v>
      </c>
      <c r="G13" s="151">
        <v>7.4</v>
      </c>
      <c r="H13" s="146">
        <f t="shared" si="0"/>
        <v>555</v>
      </c>
    </row>
    <row r="14" spans="1:8" ht="15.75" x14ac:dyDescent="0.25">
      <c r="A14" s="144" t="s">
        <v>198</v>
      </c>
      <c r="B14" s="14" t="s">
        <v>28</v>
      </c>
      <c r="C14" s="13" t="s">
        <v>4</v>
      </c>
      <c r="D14" s="152">
        <v>296</v>
      </c>
      <c r="E14" s="10">
        <v>41818</v>
      </c>
      <c r="F14" s="10">
        <v>41818</v>
      </c>
      <c r="G14" s="151">
        <v>10</v>
      </c>
      <c r="H14" s="146">
        <f t="shared" si="0"/>
        <v>2960</v>
      </c>
    </row>
    <row r="15" spans="1:8" ht="15.75" x14ac:dyDescent="0.25">
      <c r="A15" s="144" t="s">
        <v>198</v>
      </c>
      <c r="B15" s="14" t="s">
        <v>27</v>
      </c>
      <c r="C15" s="13" t="s">
        <v>4</v>
      </c>
      <c r="D15" s="152">
        <v>2</v>
      </c>
      <c r="E15" s="10">
        <v>43248</v>
      </c>
      <c r="F15" s="10">
        <v>43248</v>
      </c>
      <c r="G15" s="151">
        <v>19.28</v>
      </c>
      <c r="H15" s="146">
        <f t="shared" si="0"/>
        <v>38.56</v>
      </c>
    </row>
    <row r="16" spans="1:8" ht="15.75" x14ac:dyDescent="0.25">
      <c r="A16" s="144" t="s">
        <v>198</v>
      </c>
      <c r="B16" s="14" t="s">
        <v>187</v>
      </c>
      <c r="C16" s="13" t="s">
        <v>13</v>
      </c>
      <c r="D16" s="152">
        <v>15</v>
      </c>
      <c r="E16" s="10">
        <v>43593</v>
      </c>
      <c r="F16" s="10">
        <v>43593</v>
      </c>
      <c r="G16" s="151">
        <v>73.099999999999994</v>
      </c>
      <c r="H16" s="146">
        <f t="shared" si="0"/>
        <v>1096.5</v>
      </c>
    </row>
    <row r="17" spans="1:8" ht="15.75" x14ac:dyDescent="0.25">
      <c r="A17" s="144" t="s">
        <v>198</v>
      </c>
      <c r="B17" s="14" t="s">
        <v>479</v>
      </c>
      <c r="C17" s="13" t="s">
        <v>4</v>
      </c>
      <c r="D17" s="152">
        <v>8</v>
      </c>
      <c r="E17" s="10">
        <v>43592</v>
      </c>
      <c r="F17" s="10">
        <v>43592</v>
      </c>
      <c r="G17" s="151">
        <v>25</v>
      </c>
      <c r="H17" s="146">
        <f t="shared" si="0"/>
        <v>200</v>
      </c>
    </row>
    <row r="18" spans="1:8" ht="15.75" x14ac:dyDescent="0.25">
      <c r="A18" s="144" t="s">
        <v>198</v>
      </c>
      <c r="B18" s="14" t="s">
        <v>175</v>
      </c>
      <c r="C18" s="13" t="s">
        <v>4</v>
      </c>
      <c r="D18" s="152">
        <v>8</v>
      </c>
      <c r="E18" s="10">
        <v>43588</v>
      </c>
      <c r="F18" s="10">
        <v>43588</v>
      </c>
      <c r="G18" s="151">
        <v>28.35</v>
      </c>
      <c r="H18" s="146">
        <f t="shared" si="0"/>
        <v>226.8</v>
      </c>
    </row>
    <row r="19" spans="1:8" ht="15.75" x14ac:dyDescent="0.25">
      <c r="A19" s="144" t="s">
        <v>198</v>
      </c>
      <c r="B19" s="14" t="s">
        <v>33</v>
      </c>
      <c r="C19" s="13" t="s">
        <v>4</v>
      </c>
      <c r="D19" s="152">
        <v>5</v>
      </c>
      <c r="E19" s="10">
        <v>43588</v>
      </c>
      <c r="F19" s="10">
        <v>43588</v>
      </c>
      <c r="G19" s="151">
        <v>118.64</v>
      </c>
      <c r="H19" s="146">
        <f t="shared" si="0"/>
        <v>593.20000000000005</v>
      </c>
    </row>
    <row r="20" spans="1:8" ht="15.75" x14ac:dyDescent="0.25">
      <c r="A20" s="144" t="s">
        <v>198</v>
      </c>
      <c r="B20" s="14" t="s">
        <v>32</v>
      </c>
      <c r="C20" s="13" t="s">
        <v>4</v>
      </c>
      <c r="D20" s="152">
        <v>11</v>
      </c>
      <c r="E20" s="10">
        <v>43588</v>
      </c>
      <c r="F20" s="10">
        <v>43588</v>
      </c>
      <c r="G20" s="151">
        <v>31.44</v>
      </c>
      <c r="H20" s="146">
        <f t="shared" si="0"/>
        <v>345.84000000000003</v>
      </c>
    </row>
    <row r="21" spans="1:8" ht="15.75" x14ac:dyDescent="0.25">
      <c r="A21" s="144" t="s">
        <v>198</v>
      </c>
      <c r="B21" s="14" t="s">
        <v>36</v>
      </c>
      <c r="C21" s="13" t="s">
        <v>13</v>
      </c>
      <c r="D21" s="152">
        <v>5</v>
      </c>
      <c r="E21" s="10">
        <v>43588</v>
      </c>
      <c r="F21" s="10">
        <v>43588</v>
      </c>
      <c r="G21" s="151">
        <v>72.03</v>
      </c>
      <c r="H21" s="146">
        <f t="shared" si="0"/>
        <v>360.15</v>
      </c>
    </row>
    <row r="22" spans="1:8" ht="15.75" x14ac:dyDescent="0.25">
      <c r="A22" s="144" t="s">
        <v>199</v>
      </c>
      <c r="B22" s="14" t="s">
        <v>213</v>
      </c>
      <c r="C22" s="13" t="s">
        <v>4</v>
      </c>
      <c r="D22" s="152">
        <v>6</v>
      </c>
      <c r="E22" s="10">
        <v>43586</v>
      </c>
      <c r="F22" s="10">
        <v>43586</v>
      </c>
      <c r="G22" s="151">
        <v>48.38</v>
      </c>
      <c r="H22" s="146">
        <f t="shared" si="0"/>
        <v>290.28000000000003</v>
      </c>
    </row>
    <row r="23" spans="1:8" ht="15.75" x14ac:dyDescent="0.25">
      <c r="A23" s="144" t="s">
        <v>198</v>
      </c>
      <c r="B23" s="14" t="s">
        <v>41</v>
      </c>
      <c r="C23" s="13" t="s">
        <v>4</v>
      </c>
      <c r="D23" s="152">
        <v>774</v>
      </c>
      <c r="E23" s="10">
        <v>41818</v>
      </c>
      <c r="F23" s="10">
        <v>41818</v>
      </c>
      <c r="G23" s="151">
        <v>20.65</v>
      </c>
      <c r="H23" s="146">
        <f t="shared" si="0"/>
        <v>15983.099999999999</v>
      </c>
    </row>
    <row r="24" spans="1:8" ht="15.75" x14ac:dyDescent="0.25">
      <c r="A24" s="144" t="s">
        <v>471</v>
      </c>
      <c r="B24" s="14" t="s">
        <v>48</v>
      </c>
      <c r="C24" s="13" t="s">
        <v>4</v>
      </c>
      <c r="D24" s="152">
        <v>1</v>
      </c>
      <c r="E24" s="10">
        <v>43900</v>
      </c>
      <c r="F24" s="10">
        <v>43900</v>
      </c>
      <c r="G24" s="151">
        <v>33.4176</v>
      </c>
      <c r="H24" s="146">
        <f t="shared" si="0"/>
        <v>33.4176</v>
      </c>
    </row>
    <row r="25" spans="1:8" ht="15.75" x14ac:dyDescent="0.25">
      <c r="A25" s="144" t="s">
        <v>198</v>
      </c>
      <c r="B25" s="14" t="s">
        <v>54</v>
      </c>
      <c r="C25" s="13" t="s">
        <v>4</v>
      </c>
      <c r="D25" s="152">
        <v>300</v>
      </c>
      <c r="E25" s="10">
        <v>41818</v>
      </c>
      <c r="F25" s="10">
        <v>41818</v>
      </c>
      <c r="G25" s="151">
        <v>1.17</v>
      </c>
      <c r="H25" s="146">
        <f t="shared" si="0"/>
        <v>351</v>
      </c>
    </row>
    <row r="26" spans="1:8" ht="15.75" x14ac:dyDescent="0.25">
      <c r="A26" s="144" t="s">
        <v>198</v>
      </c>
      <c r="B26" s="14" t="s">
        <v>57</v>
      </c>
      <c r="C26" s="13" t="s">
        <v>4</v>
      </c>
      <c r="D26" s="152">
        <v>300</v>
      </c>
      <c r="E26" s="10">
        <v>41818</v>
      </c>
      <c r="F26" s="10">
        <v>41818</v>
      </c>
      <c r="G26" s="151">
        <v>1.91</v>
      </c>
      <c r="H26" s="146">
        <f t="shared" si="0"/>
        <v>573</v>
      </c>
    </row>
    <row r="27" spans="1:8" ht="15.75" x14ac:dyDescent="0.25">
      <c r="A27" s="144" t="s">
        <v>198</v>
      </c>
      <c r="B27" s="14" t="s">
        <v>51</v>
      </c>
      <c r="C27" s="13" t="s">
        <v>4</v>
      </c>
      <c r="D27" s="152">
        <v>100</v>
      </c>
      <c r="E27" s="10">
        <v>43451</v>
      </c>
      <c r="F27" s="10">
        <v>43451</v>
      </c>
      <c r="G27" s="151">
        <v>9.0399999999999991</v>
      </c>
      <c r="H27" s="146">
        <f t="shared" si="0"/>
        <v>903.99999999999989</v>
      </c>
    </row>
    <row r="28" spans="1:8" ht="15.75" x14ac:dyDescent="0.25">
      <c r="A28" s="144" t="s">
        <v>198</v>
      </c>
      <c r="B28" s="14" t="s">
        <v>53</v>
      </c>
      <c r="C28" s="13" t="s">
        <v>4</v>
      </c>
      <c r="D28" s="152">
        <v>550</v>
      </c>
      <c r="E28" s="10">
        <v>41818</v>
      </c>
      <c r="F28" s="10">
        <v>41818</v>
      </c>
      <c r="G28" s="151">
        <v>7</v>
      </c>
      <c r="H28" s="146">
        <f t="shared" si="0"/>
        <v>3850</v>
      </c>
    </row>
    <row r="29" spans="1:8" ht="15.75" x14ac:dyDescent="0.25">
      <c r="A29" s="144" t="s">
        <v>198</v>
      </c>
      <c r="B29" s="14" t="s">
        <v>52</v>
      </c>
      <c r="C29" s="13" t="s">
        <v>4</v>
      </c>
      <c r="D29" s="152">
        <v>100</v>
      </c>
      <c r="E29" s="10">
        <v>43019</v>
      </c>
      <c r="F29" s="10">
        <v>43019</v>
      </c>
      <c r="G29" s="151">
        <v>5</v>
      </c>
      <c r="H29" s="146">
        <f t="shared" si="0"/>
        <v>500</v>
      </c>
    </row>
    <row r="30" spans="1:8" ht="15.75" x14ac:dyDescent="0.25">
      <c r="A30" s="144" t="s">
        <v>198</v>
      </c>
      <c r="B30" s="14" t="s">
        <v>50</v>
      </c>
      <c r="C30" s="13" t="s">
        <v>4</v>
      </c>
      <c r="D30" s="152">
        <v>150</v>
      </c>
      <c r="E30" s="10">
        <v>43019</v>
      </c>
      <c r="F30" s="10">
        <v>43019</v>
      </c>
      <c r="G30" s="151">
        <v>75.010000000000005</v>
      </c>
      <c r="H30" s="146">
        <f t="shared" si="0"/>
        <v>11251.5</v>
      </c>
    </row>
    <row r="31" spans="1:8" ht="15.75" x14ac:dyDescent="0.25">
      <c r="A31" s="144" t="s">
        <v>198</v>
      </c>
      <c r="B31" s="14" t="s">
        <v>55</v>
      </c>
      <c r="C31" s="13" t="s">
        <v>4</v>
      </c>
      <c r="D31" s="152">
        <v>350</v>
      </c>
      <c r="E31" s="10">
        <v>41818</v>
      </c>
      <c r="F31" s="10">
        <v>41818</v>
      </c>
      <c r="G31" s="151">
        <v>1.17</v>
      </c>
      <c r="H31" s="146">
        <f t="shared" ref="H31:H44" si="1">D31*$G31</f>
        <v>409.5</v>
      </c>
    </row>
    <row r="32" spans="1:8" ht="15.75" x14ac:dyDescent="0.25">
      <c r="A32" s="144" t="s">
        <v>198</v>
      </c>
      <c r="B32" s="14" t="s">
        <v>59</v>
      </c>
      <c r="C32" s="13" t="s">
        <v>12</v>
      </c>
      <c r="D32" s="152">
        <v>9</v>
      </c>
      <c r="E32" s="10">
        <v>43592</v>
      </c>
      <c r="F32" s="10">
        <v>43592</v>
      </c>
      <c r="G32" s="151">
        <v>195</v>
      </c>
      <c r="H32" s="146">
        <f t="shared" si="1"/>
        <v>1755</v>
      </c>
    </row>
    <row r="33" spans="1:8" ht="15.75" x14ac:dyDescent="0.25">
      <c r="A33" s="144" t="s">
        <v>198</v>
      </c>
      <c r="B33" s="14" t="s">
        <v>58</v>
      </c>
      <c r="C33" s="13" t="s">
        <v>12</v>
      </c>
      <c r="D33" s="152">
        <v>5</v>
      </c>
      <c r="E33" s="10">
        <v>43591</v>
      </c>
      <c r="F33" s="10">
        <v>43591</v>
      </c>
      <c r="G33" s="151">
        <v>680</v>
      </c>
      <c r="H33" s="146">
        <f t="shared" si="1"/>
        <v>3400</v>
      </c>
    </row>
    <row r="34" spans="1:8" ht="15.75" x14ac:dyDescent="0.25">
      <c r="A34" s="144" t="s">
        <v>198</v>
      </c>
      <c r="B34" s="14" t="s">
        <v>71</v>
      </c>
      <c r="C34" s="13" t="s">
        <v>13</v>
      </c>
      <c r="D34" s="152">
        <v>17</v>
      </c>
      <c r="E34" s="10">
        <v>44392</v>
      </c>
      <c r="F34" s="10">
        <v>44392</v>
      </c>
      <c r="G34" s="151">
        <v>44.603999999999999</v>
      </c>
      <c r="H34" s="146">
        <f t="shared" si="1"/>
        <v>758.26800000000003</v>
      </c>
    </row>
    <row r="35" spans="1:8" ht="15.75" x14ac:dyDescent="0.25">
      <c r="A35" s="144" t="s">
        <v>198</v>
      </c>
      <c r="B35" s="14" t="s">
        <v>72</v>
      </c>
      <c r="C35" s="13" t="s">
        <v>4</v>
      </c>
      <c r="D35" s="152">
        <v>30</v>
      </c>
      <c r="E35" s="10">
        <v>43248</v>
      </c>
      <c r="F35" s="10">
        <v>43248</v>
      </c>
      <c r="G35" s="151">
        <v>3.3</v>
      </c>
      <c r="H35" s="146">
        <f t="shared" si="1"/>
        <v>99</v>
      </c>
    </row>
    <row r="36" spans="1:8" ht="15.75" x14ac:dyDescent="0.25">
      <c r="A36" s="144" t="s">
        <v>198</v>
      </c>
      <c r="B36" s="14" t="s">
        <v>180</v>
      </c>
      <c r="C36" s="13" t="s">
        <v>4</v>
      </c>
      <c r="D36" s="152">
        <v>10</v>
      </c>
      <c r="E36" s="10">
        <v>44392</v>
      </c>
      <c r="F36" s="10">
        <v>44392</v>
      </c>
      <c r="G36" s="151">
        <v>601.79999999999995</v>
      </c>
      <c r="H36" s="146">
        <f t="shared" si="1"/>
        <v>6018</v>
      </c>
    </row>
    <row r="37" spans="1:8" ht="15.75" x14ac:dyDescent="0.25">
      <c r="A37" s="144" t="s">
        <v>198</v>
      </c>
      <c r="B37" s="14" t="s">
        <v>76</v>
      </c>
      <c r="C37" s="13" t="s">
        <v>13</v>
      </c>
      <c r="D37" s="152">
        <v>10</v>
      </c>
      <c r="E37" s="10">
        <v>41818</v>
      </c>
      <c r="F37" s="10">
        <v>41818</v>
      </c>
      <c r="G37" s="151">
        <v>35.96</v>
      </c>
      <c r="H37" s="146">
        <f t="shared" si="1"/>
        <v>359.6</v>
      </c>
    </row>
    <row r="38" spans="1:8" ht="15.75" x14ac:dyDescent="0.25">
      <c r="A38" s="144" t="s">
        <v>198</v>
      </c>
      <c r="B38" s="14" t="s">
        <v>75</v>
      </c>
      <c r="C38" s="13" t="s">
        <v>13</v>
      </c>
      <c r="D38" s="152">
        <v>18</v>
      </c>
      <c r="E38" s="10">
        <v>43255</v>
      </c>
      <c r="F38" s="10">
        <v>43255</v>
      </c>
      <c r="G38" s="151">
        <v>23</v>
      </c>
      <c r="H38" s="146">
        <f t="shared" si="1"/>
        <v>414</v>
      </c>
    </row>
    <row r="39" spans="1:8" ht="15.75" x14ac:dyDescent="0.25">
      <c r="A39" s="144" t="s">
        <v>198</v>
      </c>
      <c r="B39" s="14" t="s">
        <v>86</v>
      </c>
      <c r="C39" s="13" t="s">
        <v>4</v>
      </c>
      <c r="D39" s="152">
        <v>81</v>
      </c>
      <c r="E39" s="10">
        <v>43900</v>
      </c>
      <c r="F39" s="10">
        <v>43900</v>
      </c>
      <c r="G39" s="151">
        <v>12.4962</v>
      </c>
      <c r="H39" s="146">
        <f t="shared" si="1"/>
        <v>1012.1922</v>
      </c>
    </row>
    <row r="40" spans="1:8" ht="15.75" x14ac:dyDescent="0.25">
      <c r="A40" s="144" t="s">
        <v>198</v>
      </c>
      <c r="B40" s="14" t="s">
        <v>82</v>
      </c>
      <c r="C40" s="13" t="s">
        <v>4</v>
      </c>
      <c r="D40" s="152">
        <v>13</v>
      </c>
      <c r="E40" s="10">
        <v>43895</v>
      </c>
      <c r="F40" s="10">
        <v>43895</v>
      </c>
      <c r="G40" s="151">
        <v>10.62</v>
      </c>
      <c r="H40" s="146">
        <f t="shared" si="1"/>
        <v>138.06</v>
      </c>
    </row>
    <row r="41" spans="1:8" ht="15.75" x14ac:dyDescent="0.25">
      <c r="A41" s="144" t="s">
        <v>198</v>
      </c>
      <c r="B41" s="14" t="s">
        <v>84</v>
      </c>
      <c r="C41" s="13" t="s">
        <v>4</v>
      </c>
      <c r="D41" s="152">
        <v>33</v>
      </c>
      <c r="E41" s="10">
        <v>43895</v>
      </c>
      <c r="F41" s="10">
        <v>43895</v>
      </c>
      <c r="G41" s="151">
        <v>10.62</v>
      </c>
      <c r="H41" s="146">
        <f t="shared" si="1"/>
        <v>350.46</v>
      </c>
    </row>
    <row r="42" spans="1:8" ht="15.75" x14ac:dyDescent="0.25">
      <c r="A42" s="144" t="s">
        <v>287</v>
      </c>
      <c r="B42" s="14" t="s">
        <v>91</v>
      </c>
      <c r="C42" s="13" t="s">
        <v>13</v>
      </c>
      <c r="D42" s="152">
        <v>2</v>
      </c>
      <c r="E42" s="10">
        <v>43451</v>
      </c>
      <c r="F42" s="10">
        <v>43451</v>
      </c>
      <c r="G42" s="151">
        <v>224</v>
      </c>
      <c r="H42" s="146">
        <f t="shared" si="1"/>
        <v>448</v>
      </c>
    </row>
    <row r="43" spans="1:8" ht="15.75" x14ac:dyDescent="0.25">
      <c r="A43" s="144" t="s">
        <v>198</v>
      </c>
      <c r="B43" s="14" t="s">
        <v>97</v>
      </c>
      <c r="C43" s="13" t="s">
        <v>4</v>
      </c>
      <c r="D43" s="152">
        <v>4</v>
      </c>
      <c r="E43" s="10">
        <v>43588</v>
      </c>
      <c r="F43" s="10">
        <v>43588</v>
      </c>
      <c r="G43" s="151">
        <v>158.59</v>
      </c>
      <c r="H43" s="146">
        <f t="shared" si="1"/>
        <v>634.36</v>
      </c>
    </row>
    <row r="44" spans="1:8" ht="15.75" x14ac:dyDescent="0.25">
      <c r="A44" s="144" t="s">
        <v>198</v>
      </c>
      <c r="B44" s="14" t="s">
        <v>98</v>
      </c>
      <c r="C44" s="13" t="s">
        <v>4</v>
      </c>
      <c r="D44" s="152">
        <v>1</v>
      </c>
      <c r="E44" s="10">
        <v>43895</v>
      </c>
      <c r="F44" s="10">
        <v>43895</v>
      </c>
      <c r="G44" s="151">
        <v>200.6</v>
      </c>
      <c r="H44" s="146">
        <f t="shared" si="1"/>
        <v>200.6</v>
      </c>
    </row>
    <row r="45" spans="1:8" ht="15.75" x14ac:dyDescent="0.25">
      <c r="A45" s="144" t="s">
        <v>198</v>
      </c>
      <c r="B45" s="14" t="s">
        <v>95</v>
      </c>
      <c r="C45" s="13" t="s">
        <v>12</v>
      </c>
      <c r="D45" s="152">
        <v>6</v>
      </c>
      <c r="E45" s="10">
        <v>44406</v>
      </c>
      <c r="F45" s="10">
        <v>44406</v>
      </c>
      <c r="G45" s="151">
        <v>517.99639999999999</v>
      </c>
      <c r="H45" s="146">
        <f t="shared" ref="H45:H48" si="2">D45*$G45</f>
        <v>3107.9784</v>
      </c>
    </row>
    <row r="46" spans="1:8" ht="15.75" x14ac:dyDescent="0.25">
      <c r="A46" s="144" t="s">
        <v>198</v>
      </c>
      <c r="B46" s="14" t="s">
        <v>99</v>
      </c>
      <c r="C46" s="13" t="s">
        <v>4</v>
      </c>
      <c r="D46" s="152">
        <v>36</v>
      </c>
      <c r="E46" s="10">
        <v>42914</v>
      </c>
      <c r="F46" s="10">
        <v>42914</v>
      </c>
      <c r="G46" s="151">
        <v>210</v>
      </c>
      <c r="H46" s="146">
        <f t="shared" si="2"/>
        <v>7560</v>
      </c>
    </row>
    <row r="47" spans="1:8" ht="15.75" x14ac:dyDescent="0.25">
      <c r="A47" s="144" t="s">
        <v>197</v>
      </c>
      <c r="B47" s="14" t="s">
        <v>146</v>
      </c>
      <c r="C47" s="13" t="s">
        <v>4</v>
      </c>
      <c r="D47" s="152">
        <v>603</v>
      </c>
      <c r="E47" s="10">
        <v>44718</v>
      </c>
      <c r="F47" s="10">
        <v>44718</v>
      </c>
      <c r="G47" s="151">
        <v>4</v>
      </c>
      <c r="H47" s="146">
        <f t="shared" si="2"/>
        <v>2412</v>
      </c>
    </row>
    <row r="48" spans="1:8" ht="15.75" x14ac:dyDescent="0.25">
      <c r="A48" s="144" t="s">
        <v>197</v>
      </c>
      <c r="B48" s="14" t="s">
        <v>152</v>
      </c>
      <c r="C48" s="13" t="s">
        <v>12</v>
      </c>
      <c r="D48" s="152">
        <v>6</v>
      </c>
      <c r="E48" s="10">
        <v>43588</v>
      </c>
      <c r="F48" s="10">
        <v>43588</v>
      </c>
      <c r="G48" s="151">
        <v>55</v>
      </c>
      <c r="H48" s="146">
        <f t="shared" si="2"/>
        <v>330</v>
      </c>
    </row>
    <row r="49" spans="1:8" ht="15.75" x14ac:dyDescent="0.25">
      <c r="A49" s="144" t="s">
        <v>198</v>
      </c>
      <c r="B49" s="14" t="s">
        <v>102</v>
      </c>
      <c r="C49" s="13" t="s">
        <v>4</v>
      </c>
      <c r="D49" s="152">
        <v>22</v>
      </c>
      <c r="E49" s="10">
        <v>44693</v>
      </c>
      <c r="F49" s="10">
        <v>44693</v>
      </c>
      <c r="G49" s="151">
        <v>40.71</v>
      </c>
      <c r="H49" s="146">
        <f t="shared" ref="H49:H59" si="3">D49*$G49</f>
        <v>895.62</v>
      </c>
    </row>
    <row r="50" spans="1:8" ht="15.75" x14ac:dyDescent="0.25">
      <c r="A50" s="144" t="s">
        <v>198</v>
      </c>
      <c r="B50" s="14" t="s">
        <v>103</v>
      </c>
      <c r="C50" s="13" t="s">
        <v>4</v>
      </c>
      <c r="D50" s="152">
        <v>15</v>
      </c>
      <c r="E50" s="10">
        <v>44406</v>
      </c>
      <c r="F50" s="10">
        <v>44406</v>
      </c>
      <c r="G50" s="151">
        <v>60.18</v>
      </c>
      <c r="H50" s="146">
        <f t="shared" si="3"/>
        <v>902.7</v>
      </c>
    </row>
    <row r="51" spans="1:8" ht="15.75" x14ac:dyDescent="0.25">
      <c r="A51" s="144" t="s">
        <v>201</v>
      </c>
      <c r="B51" s="14" t="s">
        <v>169</v>
      </c>
      <c r="C51" s="13" t="s">
        <v>4</v>
      </c>
      <c r="D51" s="152">
        <v>2</v>
      </c>
      <c r="E51" s="10">
        <v>44722</v>
      </c>
      <c r="F51" s="10">
        <v>44722</v>
      </c>
      <c r="G51" s="151">
        <v>108.56</v>
      </c>
      <c r="H51" s="146">
        <f t="shared" si="3"/>
        <v>217.12</v>
      </c>
    </row>
    <row r="52" spans="1:8" ht="15.75" x14ac:dyDescent="0.25">
      <c r="A52" s="144" t="s">
        <v>198</v>
      </c>
      <c r="B52" s="14" t="s">
        <v>195</v>
      </c>
      <c r="C52" s="13" t="s">
        <v>4</v>
      </c>
      <c r="D52" s="152">
        <v>12</v>
      </c>
      <c r="E52" s="10">
        <v>43900</v>
      </c>
      <c r="F52" s="10">
        <v>43900</v>
      </c>
      <c r="G52" s="151">
        <v>104.2766</v>
      </c>
      <c r="H52" s="146">
        <f t="shared" si="3"/>
        <v>1251.3191999999999</v>
      </c>
    </row>
    <row r="53" spans="1:8" ht="15.75" x14ac:dyDescent="0.25">
      <c r="A53" s="144" t="s">
        <v>198</v>
      </c>
      <c r="B53" s="14" t="s">
        <v>114</v>
      </c>
      <c r="C53" s="13" t="s">
        <v>4</v>
      </c>
      <c r="D53" s="152">
        <v>35</v>
      </c>
      <c r="E53" s="10">
        <v>42914</v>
      </c>
      <c r="F53" s="10">
        <v>42914</v>
      </c>
      <c r="G53" s="151">
        <v>4.01</v>
      </c>
      <c r="H53" s="146">
        <f t="shared" si="3"/>
        <v>140.35</v>
      </c>
    </row>
    <row r="54" spans="1:8" ht="15.75" x14ac:dyDescent="0.25">
      <c r="A54" s="144" t="s">
        <v>198</v>
      </c>
      <c r="B54" s="14" t="s">
        <v>115</v>
      </c>
      <c r="C54" s="13" t="s">
        <v>4</v>
      </c>
      <c r="D54" s="152">
        <v>24</v>
      </c>
      <c r="E54" s="10">
        <v>42914</v>
      </c>
      <c r="F54" s="10">
        <v>42914</v>
      </c>
      <c r="G54" s="151">
        <v>11.8</v>
      </c>
      <c r="H54" s="146">
        <f t="shared" si="3"/>
        <v>283.20000000000005</v>
      </c>
    </row>
    <row r="55" spans="1:8" ht="15.75" x14ac:dyDescent="0.25">
      <c r="A55" s="144" t="s">
        <v>201</v>
      </c>
      <c r="B55" s="14" t="s">
        <v>177</v>
      </c>
      <c r="C55" s="13" t="s">
        <v>4</v>
      </c>
      <c r="D55" s="152">
        <v>1</v>
      </c>
      <c r="E55" s="10">
        <v>43095</v>
      </c>
      <c r="F55" s="10">
        <v>43095</v>
      </c>
      <c r="G55" s="151">
        <v>2595</v>
      </c>
      <c r="H55" s="146">
        <f t="shared" si="3"/>
        <v>2595</v>
      </c>
    </row>
    <row r="56" spans="1:8" ht="15.75" x14ac:dyDescent="0.25">
      <c r="A56" s="144" t="s">
        <v>198</v>
      </c>
      <c r="B56" s="14" t="s">
        <v>480</v>
      </c>
      <c r="C56" s="13" t="s">
        <v>4</v>
      </c>
      <c r="D56" s="152">
        <v>5</v>
      </c>
      <c r="E56" s="10">
        <v>43977</v>
      </c>
      <c r="F56" s="10">
        <v>43977</v>
      </c>
      <c r="G56" s="151">
        <v>161.66</v>
      </c>
      <c r="H56" s="146">
        <f t="shared" si="3"/>
        <v>808.3</v>
      </c>
    </row>
    <row r="57" spans="1:8" ht="15.75" x14ac:dyDescent="0.25">
      <c r="A57" s="144" t="s">
        <v>198</v>
      </c>
      <c r="B57" s="14" t="s">
        <v>190</v>
      </c>
      <c r="C57" s="13" t="s">
        <v>4</v>
      </c>
      <c r="D57" s="152">
        <v>20</v>
      </c>
      <c r="E57" s="10">
        <v>43900</v>
      </c>
      <c r="F57" s="10">
        <v>43900</v>
      </c>
      <c r="G57" s="151">
        <v>104.2766</v>
      </c>
      <c r="H57" s="146">
        <f t="shared" si="3"/>
        <v>2085.5320000000002</v>
      </c>
    </row>
    <row r="58" spans="1:8" ht="15.75" x14ac:dyDescent="0.25">
      <c r="A58" s="144" t="s">
        <v>198</v>
      </c>
      <c r="B58" s="14" t="s">
        <v>191</v>
      </c>
      <c r="C58" s="13" t="s">
        <v>4</v>
      </c>
      <c r="D58" s="152">
        <v>15</v>
      </c>
      <c r="E58" s="10">
        <v>43900</v>
      </c>
      <c r="F58" s="10">
        <v>43900</v>
      </c>
      <c r="G58" s="151">
        <v>104.2766</v>
      </c>
      <c r="H58" s="146">
        <f t="shared" si="3"/>
        <v>1564.1490000000001</v>
      </c>
    </row>
    <row r="59" spans="1:8" ht="15.75" x14ac:dyDescent="0.25">
      <c r="A59" s="144" t="s">
        <v>198</v>
      </c>
      <c r="B59" s="14" t="s">
        <v>192</v>
      </c>
      <c r="C59" s="13" t="s">
        <v>4</v>
      </c>
      <c r="D59" s="152">
        <v>1</v>
      </c>
      <c r="E59" s="10">
        <v>43592</v>
      </c>
      <c r="F59" s="10">
        <v>43592</v>
      </c>
      <c r="G59" s="151">
        <v>25</v>
      </c>
      <c r="H59" s="146">
        <f t="shared" si="3"/>
        <v>25</v>
      </c>
    </row>
    <row r="60" spans="1:8" ht="15.75" x14ac:dyDescent="0.25">
      <c r="A60" s="144" t="s">
        <v>357</v>
      </c>
      <c r="B60" s="14" t="s">
        <v>222</v>
      </c>
      <c r="C60" s="13" t="s">
        <v>4</v>
      </c>
      <c r="D60" s="152">
        <v>18</v>
      </c>
      <c r="E60" s="10">
        <v>44718</v>
      </c>
      <c r="F60" s="10">
        <v>44718</v>
      </c>
      <c r="G60" s="151">
        <v>200.6</v>
      </c>
      <c r="H60" s="146">
        <f t="shared" ref="H60:H62" si="4">D60*$G60</f>
        <v>3610.7999999999997</v>
      </c>
    </row>
    <row r="61" spans="1:8" ht="15.75" x14ac:dyDescent="0.25">
      <c r="A61" s="144" t="s">
        <v>199</v>
      </c>
      <c r="B61" s="14" t="s">
        <v>481</v>
      </c>
      <c r="C61" s="13" t="s">
        <v>4</v>
      </c>
      <c r="D61" s="152">
        <v>8</v>
      </c>
      <c r="E61" s="10">
        <v>44385</v>
      </c>
      <c r="F61" s="10">
        <v>44385</v>
      </c>
      <c r="G61" s="151">
        <v>403.56</v>
      </c>
      <c r="H61" s="146">
        <f t="shared" si="4"/>
        <v>3228.48</v>
      </c>
    </row>
    <row r="62" spans="1:8" ht="15.75" customHeight="1" x14ac:dyDescent="0.25">
      <c r="A62" s="144" t="s">
        <v>201</v>
      </c>
      <c r="B62" s="14" t="s">
        <v>236</v>
      </c>
      <c r="C62" s="13" t="s">
        <v>4</v>
      </c>
      <c r="D62" s="152">
        <v>364</v>
      </c>
      <c r="E62" s="10">
        <v>44389</v>
      </c>
      <c r="F62" s="10">
        <v>44389</v>
      </c>
      <c r="G62" s="150">
        <v>15.54</v>
      </c>
      <c r="H62" s="146">
        <f t="shared" si="4"/>
        <v>5656.5599999999995</v>
      </c>
    </row>
    <row r="63" spans="1:8" ht="15.75" x14ac:dyDescent="0.25">
      <c r="A63" s="144" t="s">
        <v>199</v>
      </c>
      <c r="B63" s="145" t="s">
        <v>257</v>
      </c>
      <c r="C63" s="147" t="s">
        <v>4</v>
      </c>
      <c r="D63" s="154">
        <v>15</v>
      </c>
      <c r="E63" s="148">
        <v>44418</v>
      </c>
      <c r="F63" s="148">
        <v>44418</v>
      </c>
      <c r="G63" s="155">
        <v>230.1</v>
      </c>
      <c r="H63" s="146">
        <f t="shared" ref="H63:H71" si="5">D63*$G63</f>
        <v>3451.5</v>
      </c>
    </row>
    <row r="64" spans="1:8" ht="15.75" x14ac:dyDescent="0.25">
      <c r="A64" s="144" t="s">
        <v>198</v>
      </c>
      <c r="B64" s="14" t="s">
        <v>482</v>
      </c>
      <c r="C64" s="13" t="s">
        <v>4</v>
      </c>
      <c r="D64" s="152">
        <v>9</v>
      </c>
      <c r="E64" s="10">
        <v>44693</v>
      </c>
      <c r="F64" s="10">
        <v>44693</v>
      </c>
      <c r="G64" s="153">
        <v>41.3</v>
      </c>
      <c r="H64" s="146">
        <f t="shared" si="5"/>
        <v>371.7</v>
      </c>
    </row>
    <row r="65" spans="1:8" ht="15.75" x14ac:dyDescent="0.25">
      <c r="A65" s="144" t="s">
        <v>198</v>
      </c>
      <c r="B65" s="14" t="s">
        <v>483</v>
      </c>
      <c r="C65" s="13" t="s">
        <v>4</v>
      </c>
      <c r="D65" s="152">
        <v>3</v>
      </c>
      <c r="E65" s="10">
        <v>44700</v>
      </c>
      <c r="F65" s="10">
        <v>44700</v>
      </c>
      <c r="G65" s="153">
        <v>207.68</v>
      </c>
      <c r="H65" s="146">
        <f t="shared" si="5"/>
        <v>623.04</v>
      </c>
    </row>
    <row r="66" spans="1:8" ht="15.75" x14ac:dyDescent="0.25">
      <c r="A66" s="144" t="s">
        <v>328</v>
      </c>
      <c r="B66" s="14" t="s">
        <v>484</v>
      </c>
      <c r="C66" s="13" t="s">
        <v>12</v>
      </c>
      <c r="D66" s="152">
        <v>13</v>
      </c>
      <c r="E66" s="10">
        <v>44722</v>
      </c>
      <c r="F66" s="10">
        <v>44722</v>
      </c>
      <c r="G66" s="153">
        <v>41.3</v>
      </c>
      <c r="H66" s="146">
        <f t="shared" si="5"/>
        <v>536.9</v>
      </c>
    </row>
    <row r="67" spans="1:8" ht="15.75" x14ac:dyDescent="0.25">
      <c r="A67" s="144" t="s">
        <v>287</v>
      </c>
      <c r="B67" s="14" t="s">
        <v>226</v>
      </c>
      <c r="C67" s="13" t="s">
        <v>4</v>
      </c>
      <c r="D67" s="152">
        <v>5</v>
      </c>
      <c r="E67" s="10">
        <v>44722</v>
      </c>
      <c r="F67" s="10">
        <v>44722</v>
      </c>
      <c r="G67" s="153">
        <v>35.4</v>
      </c>
      <c r="H67" s="146">
        <f t="shared" si="5"/>
        <v>177</v>
      </c>
    </row>
    <row r="68" spans="1:8" ht="15.75" x14ac:dyDescent="0.25">
      <c r="A68" s="144" t="s">
        <v>201</v>
      </c>
      <c r="B68" s="14" t="s">
        <v>485</v>
      </c>
      <c r="C68" s="13" t="s">
        <v>4</v>
      </c>
      <c r="D68" s="152">
        <v>2</v>
      </c>
      <c r="E68" s="10">
        <v>44722</v>
      </c>
      <c r="F68" s="10">
        <v>44722</v>
      </c>
      <c r="G68" s="153">
        <v>171.1</v>
      </c>
      <c r="H68" s="146">
        <f t="shared" si="5"/>
        <v>342.2</v>
      </c>
    </row>
    <row r="69" spans="1:8" ht="15.75" x14ac:dyDescent="0.25">
      <c r="A69" s="144" t="s">
        <v>197</v>
      </c>
      <c r="B69" s="14" t="s">
        <v>486</v>
      </c>
      <c r="C69" s="13" t="s">
        <v>12</v>
      </c>
      <c r="D69" s="152">
        <v>6</v>
      </c>
      <c r="E69" s="10">
        <v>44722</v>
      </c>
      <c r="F69" s="10">
        <v>44722</v>
      </c>
      <c r="G69" s="153">
        <v>50.002499999999998</v>
      </c>
      <c r="H69" s="146">
        <f t="shared" si="5"/>
        <v>300.01499999999999</v>
      </c>
    </row>
    <row r="70" spans="1:8" ht="15.75" x14ac:dyDescent="0.25">
      <c r="A70" s="144" t="s">
        <v>198</v>
      </c>
      <c r="B70" s="14" t="s">
        <v>487</v>
      </c>
      <c r="C70" s="13" t="s">
        <v>4</v>
      </c>
      <c r="D70" s="152">
        <v>6</v>
      </c>
      <c r="E70" s="10">
        <v>45016</v>
      </c>
      <c r="F70" s="10">
        <v>45016</v>
      </c>
      <c r="G70" s="153">
        <v>160.999</v>
      </c>
      <c r="H70" s="146">
        <f t="shared" si="5"/>
        <v>965.99399999999991</v>
      </c>
    </row>
    <row r="71" spans="1:8" ht="15.75" x14ac:dyDescent="0.25">
      <c r="A71" s="144" t="s">
        <v>198</v>
      </c>
      <c r="B71" s="14" t="s">
        <v>488</v>
      </c>
      <c r="C71" s="13" t="s">
        <v>13</v>
      </c>
      <c r="D71" s="152">
        <v>22</v>
      </c>
      <c r="E71" s="10">
        <v>45118</v>
      </c>
      <c r="F71" s="10">
        <v>45118</v>
      </c>
      <c r="G71" s="153">
        <v>315.06</v>
      </c>
      <c r="H71" s="146">
        <f t="shared" si="5"/>
        <v>6931.32</v>
      </c>
    </row>
    <row r="72" spans="1:8" ht="18" customHeight="1" x14ac:dyDescent="0.25">
      <c r="A72" s="144" t="s">
        <v>201</v>
      </c>
      <c r="B72" s="14" t="s">
        <v>489</v>
      </c>
      <c r="C72" s="13" t="s">
        <v>490</v>
      </c>
      <c r="D72" s="152">
        <v>14</v>
      </c>
      <c r="E72" s="10">
        <v>45376</v>
      </c>
      <c r="F72" s="10">
        <v>45376</v>
      </c>
      <c r="G72" s="153">
        <v>389.4</v>
      </c>
      <c r="H72" s="146">
        <f t="shared" ref="H72:H85" si="6">D72*$G72</f>
        <v>5451.5999999999995</v>
      </c>
    </row>
    <row r="73" spans="1:8" ht="15.75" x14ac:dyDescent="0.25">
      <c r="A73" s="144" t="s">
        <v>197</v>
      </c>
      <c r="B73" s="14" t="s">
        <v>491</v>
      </c>
      <c r="C73" s="13" t="s">
        <v>490</v>
      </c>
      <c r="D73" s="152">
        <v>8</v>
      </c>
      <c r="E73" s="10">
        <v>45376</v>
      </c>
      <c r="F73" s="10">
        <v>45376</v>
      </c>
      <c r="G73" s="153">
        <v>64.050299999999993</v>
      </c>
      <c r="H73" s="146">
        <f t="shared" si="6"/>
        <v>512.40239999999994</v>
      </c>
    </row>
    <row r="74" spans="1:8" ht="15.75" x14ac:dyDescent="0.25">
      <c r="A74" s="144" t="s">
        <v>477</v>
      </c>
      <c r="B74" s="14" t="s">
        <v>492</v>
      </c>
      <c r="C74" s="13" t="s">
        <v>4</v>
      </c>
      <c r="D74" s="152">
        <v>2</v>
      </c>
      <c r="E74" s="10">
        <v>45386</v>
      </c>
      <c r="F74" s="10">
        <v>45386</v>
      </c>
      <c r="G74" s="153">
        <v>5.9</v>
      </c>
      <c r="H74" s="146">
        <f t="shared" si="6"/>
        <v>11.8</v>
      </c>
    </row>
    <row r="75" spans="1:8" ht="15.75" x14ac:dyDescent="0.25">
      <c r="A75" s="144" t="s">
        <v>348</v>
      </c>
      <c r="B75" s="14" t="s">
        <v>495</v>
      </c>
      <c r="C75" s="13" t="s">
        <v>1</v>
      </c>
      <c r="D75" s="152">
        <v>5</v>
      </c>
      <c r="E75" s="10">
        <v>45748</v>
      </c>
      <c r="F75" s="10">
        <v>45748</v>
      </c>
      <c r="G75" s="153">
        <v>249.99466659999999</v>
      </c>
      <c r="H75" s="146">
        <f t="shared" si="6"/>
        <v>1249.9733329999999</v>
      </c>
    </row>
    <row r="76" spans="1:8" ht="15.75" x14ac:dyDescent="0.25">
      <c r="A76" s="144" t="s">
        <v>286</v>
      </c>
      <c r="B76" s="14" t="s">
        <v>496</v>
      </c>
      <c r="C76" s="13" t="s">
        <v>497</v>
      </c>
      <c r="D76" s="152">
        <v>44</v>
      </c>
      <c r="E76" s="10">
        <v>45748</v>
      </c>
      <c r="F76" s="10">
        <v>45748</v>
      </c>
      <c r="G76" s="153">
        <v>1110.00236</v>
      </c>
      <c r="H76" s="146">
        <f t="shared" si="6"/>
        <v>48840.103839999996</v>
      </c>
    </row>
    <row r="77" spans="1:8" ht="18" customHeight="1" x14ac:dyDescent="0.25">
      <c r="A77" s="144" t="s">
        <v>286</v>
      </c>
      <c r="B77" s="14" t="s">
        <v>498</v>
      </c>
      <c r="C77" s="13" t="s">
        <v>497</v>
      </c>
      <c r="D77" s="152">
        <v>70</v>
      </c>
      <c r="E77" s="10">
        <v>45748</v>
      </c>
      <c r="F77" s="10">
        <v>45748</v>
      </c>
      <c r="G77" s="153">
        <v>899.99786600000004</v>
      </c>
      <c r="H77" s="146">
        <f t="shared" si="6"/>
        <v>62999.850620000005</v>
      </c>
    </row>
    <row r="78" spans="1:8" ht="15.75" x14ac:dyDescent="0.25">
      <c r="A78" s="144" t="s">
        <v>201</v>
      </c>
      <c r="B78" s="14" t="s">
        <v>499</v>
      </c>
      <c r="C78" s="13" t="s">
        <v>490</v>
      </c>
      <c r="D78" s="152">
        <v>96</v>
      </c>
      <c r="E78" s="10">
        <v>45748</v>
      </c>
      <c r="F78" s="10">
        <v>45748</v>
      </c>
      <c r="G78" s="153">
        <v>549.99802</v>
      </c>
      <c r="H78" s="146">
        <f t="shared" si="6"/>
        <v>52799.80992</v>
      </c>
    </row>
    <row r="79" spans="1:8" ht="15.75" x14ac:dyDescent="0.25">
      <c r="A79" s="144" t="s">
        <v>201</v>
      </c>
      <c r="B79" s="14" t="s">
        <v>500</v>
      </c>
      <c r="C79" s="13" t="s">
        <v>1</v>
      </c>
      <c r="D79" s="152">
        <v>90</v>
      </c>
      <c r="E79" s="10">
        <v>45748</v>
      </c>
      <c r="F79" s="10">
        <v>45748</v>
      </c>
      <c r="G79" s="153">
        <v>25.004200000000001</v>
      </c>
      <c r="H79" s="146">
        <f t="shared" si="6"/>
        <v>2250.3780000000002</v>
      </c>
    </row>
    <row r="80" spans="1:8" ht="15.75" x14ac:dyDescent="0.25">
      <c r="A80" s="144" t="s">
        <v>201</v>
      </c>
      <c r="B80" s="14" t="s">
        <v>501</v>
      </c>
      <c r="C80" s="13" t="s">
        <v>1</v>
      </c>
      <c r="D80" s="152">
        <v>20</v>
      </c>
      <c r="E80" s="10">
        <v>45748</v>
      </c>
      <c r="F80" s="10">
        <v>45748</v>
      </c>
      <c r="G80" s="153">
        <v>474.99720000000002</v>
      </c>
      <c r="H80" s="146">
        <f t="shared" si="6"/>
        <v>9499.9439999999995</v>
      </c>
    </row>
    <row r="81" spans="1:8" ht="15.75" x14ac:dyDescent="0.25">
      <c r="A81" s="144" t="s">
        <v>201</v>
      </c>
      <c r="B81" s="14" t="s">
        <v>502</v>
      </c>
      <c r="C81" s="13" t="s">
        <v>503</v>
      </c>
      <c r="D81" s="152">
        <v>1</v>
      </c>
      <c r="E81" s="10">
        <v>45748</v>
      </c>
      <c r="F81" s="10">
        <v>45748</v>
      </c>
      <c r="G81" s="153">
        <v>1090.0025000000001</v>
      </c>
      <c r="H81" s="146">
        <f t="shared" si="6"/>
        <v>1090.0025000000001</v>
      </c>
    </row>
    <row r="82" spans="1:8" ht="15.75" x14ac:dyDescent="0.25">
      <c r="A82" s="144" t="s">
        <v>201</v>
      </c>
      <c r="B82" s="14" t="s">
        <v>70</v>
      </c>
      <c r="C82" s="13" t="s">
        <v>504</v>
      </c>
      <c r="D82" s="152">
        <v>51</v>
      </c>
      <c r="E82" s="10">
        <v>45748</v>
      </c>
      <c r="F82" s="10">
        <v>45748</v>
      </c>
      <c r="G82" s="153">
        <v>124.9974</v>
      </c>
      <c r="H82" s="146">
        <f t="shared" si="6"/>
        <v>6374.8674000000001</v>
      </c>
    </row>
    <row r="83" spans="1:8" ht="15.75" customHeight="1" x14ac:dyDescent="0.25">
      <c r="A83" s="144" t="s">
        <v>201</v>
      </c>
      <c r="B83" s="14" t="s">
        <v>506</v>
      </c>
      <c r="C83" s="13" t="s">
        <v>507</v>
      </c>
      <c r="D83" s="152">
        <v>6</v>
      </c>
      <c r="E83" s="10">
        <v>45748</v>
      </c>
      <c r="F83" s="10">
        <v>45748</v>
      </c>
      <c r="G83" s="153">
        <v>119.9941</v>
      </c>
      <c r="H83" s="146">
        <f t="shared" si="6"/>
        <v>719.96460000000002</v>
      </c>
    </row>
    <row r="84" spans="1:8" ht="15.75" x14ac:dyDescent="0.25">
      <c r="A84" s="144" t="s">
        <v>197</v>
      </c>
      <c r="B84" s="14" t="s">
        <v>491</v>
      </c>
      <c r="C84" s="13" t="s">
        <v>494</v>
      </c>
      <c r="D84" s="152">
        <v>30</v>
      </c>
      <c r="E84" s="10">
        <v>45751</v>
      </c>
      <c r="F84" s="10">
        <v>45751</v>
      </c>
      <c r="G84" s="153">
        <v>100.005</v>
      </c>
      <c r="H84" s="146">
        <f t="shared" si="6"/>
        <v>3000.1499999999996</v>
      </c>
    </row>
    <row r="85" spans="1:8" ht="15.75" x14ac:dyDescent="0.25">
      <c r="A85" s="144" t="s">
        <v>329</v>
      </c>
      <c r="B85" s="14" t="s">
        <v>508</v>
      </c>
      <c r="C85" s="13" t="s">
        <v>1</v>
      </c>
      <c r="D85" s="152">
        <v>13</v>
      </c>
      <c r="E85" s="10">
        <v>45758</v>
      </c>
      <c r="F85" s="10">
        <v>45758</v>
      </c>
      <c r="G85" s="153">
        <v>18.042166600000002</v>
      </c>
      <c r="H85" s="146">
        <f t="shared" si="6"/>
        <v>234.54816580000002</v>
      </c>
    </row>
    <row r="86" spans="1:8" ht="15.75" x14ac:dyDescent="0.25">
      <c r="A86" s="149" t="s">
        <v>478</v>
      </c>
      <c r="B86" s="14" t="s">
        <v>509</v>
      </c>
      <c r="C86" s="13" t="s">
        <v>1</v>
      </c>
      <c r="D86" s="152">
        <v>1</v>
      </c>
      <c r="E86" s="10">
        <v>45758</v>
      </c>
      <c r="F86" s="10">
        <v>45758</v>
      </c>
      <c r="G86" s="153">
        <v>110</v>
      </c>
      <c r="H86" s="146">
        <f t="shared" ref="H86:H87" si="7">D86*$G86</f>
        <v>110</v>
      </c>
    </row>
    <row r="87" spans="1:8" ht="15.75" x14ac:dyDescent="0.25">
      <c r="A87" s="144" t="s">
        <v>477</v>
      </c>
      <c r="B87" s="14" t="s">
        <v>492</v>
      </c>
      <c r="C87" s="13" t="s">
        <v>1</v>
      </c>
      <c r="D87" s="152">
        <v>12</v>
      </c>
      <c r="E87" s="10">
        <v>45758</v>
      </c>
      <c r="F87" s="10">
        <v>45758</v>
      </c>
      <c r="G87" s="153">
        <v>8.0946660000000001</v>
      </c>
      <c r="H87" s="146">
        <f t="shared" si="7"/>
        <v>97.135992000000002</v>
      </c>
    </row>
    <row r="88" spans="1:8" ht="15.75" x14ac:dyDescent="0.25">
      <c r="A88" s="144" t="s">
        <v>198</v>
      </c>
      <c r="B88" s="14" t="s">
        <v>510</v>
      </c>
      <c r="C88" s="13" t="s">
        <v>1</v>
      </c>
      <c r="D88" s="152">
        <v>8</v>
      </c>
      <c r="E88" s="10">
        <v>45758</v>
      </c>
      <c r="F88" s="10">
        <v>45758</v>
      </c>
      <c r="G88" s="153">
        <v>23.847999999999999</v>
      </c>
      <c r="H88" s="146">
        <f t="shared" ref="H88" si="8">D88*$G88</f>
        <v>190.78399999999999</v>
      </c>
    </row>
    <row r="89" spans="1:8" ht="15.75" x14ac:dyDescent="0.25">
      <c r="A89" s="157" t="s">
        <v>198</v>
      </c>
      <c r="B89" s="158" t="s">
        <v>511</v>
      </c>
      <c r="C89" s="147" t="s">
        <v>505</v>
      </c>
      <c r="D89" s="159">
        <v>9</v>
      </c>
      <c r="E89" s="148">
        <v>45758</v>
      </c>
      <c r="F89" s="148">
        <v>45758</v>
      </c>
      <c r="G89" s="160">
        <v>311.99200000000002</v>
      </c>
      <c r="H89" s="146">
        <f t="shared" ref="H89" si="9">D89*$G89</f>
        <v>2807.9280000000003</v>
      </c>
    </row>
    <row r="90" spans="1:8" ht="15.75" x14ac:dyDescent="0.25">
      <c r="A90" s="157" t="s">
        <v>198</v>
      </c>
      <c r="B90" s="158" t="s">
        <v>512</v>
      </c>
      <c r="C90" s="147" t="s">
        <v>513</v>
      </c>
      <c r="D90" s="159">
        <v>9</v>
      </c>
      <c r="E90" s="148">
        <v>45758</v>
      </c>
      <c r="F90" s="148">
        <v>45758</v>
      </c>
      <c r="G90" s="160">
        <v>699.99966600000005</v>
      </c>
      <c r="H90" s="146">
        <f t="shared" ref="H90:H107" si="10">D90*$G90</f>
        <v>6299.9969940000001</v>
      </c>
    </row>
    <row r="91" spans="1:8" ht="15.75" x14ac:dyDescent="0.25">
      <c r="A91" s="157" t="s">
        <v>198</v>
      </c>
      <c r="B91" s="158" t="s">
        <v>514</v>
      </c>
      <c r="C91" s="147" t="s">
        <v>1</v>
      </c>
      <c r="D91" s="159">
        <v>7</v>
      </c>
      <c r="E91" s="148">
        <v>45786</v>
      </c>
      <c r="F91" s="148">
        <v>45786</v>
      </c>
      <c r="G91" s="160">
        <v>21.24</v>
      </c>
      <c r="H91" s="146">
        <f t="shared" si="10"/>
        <v>148.67999999999998</v>
      </c>
    </row>
    <row r="92" spans="1:8" ht="15.75" x14ac:dyDescent="0.25">
      <c r="A92" s="157" t="s">
        <v>198</v>
      </c>
      <c r="B92" s="158" t="s">
        <v>515</v>
      </c>
      <c r="C92" s="147" t="s">
        <v>1</v>
      </c>
      <c r="D92" s="159">
        <v>6</v>
      </c>
      <c r="E92" s="148">
        <v>45786</v>
      </c>
      <c r="F92" s="148">
        <v>45786</v>
      </c>
      <c r="G92" s="160">
        <v>11.8</v>
      </c>
      <c r="H92" s="146">
        <f t="shared" si="10"/>
        <v>70.800000000000011</v>
      </c>
    </row>
    <row r="93" spans="1:8" ht="15.75" x14ac:dyDescent="0.25">
      <c r="A93" s="157" t="s">
        <v>198</v>
      </c>
      <c r="B93" s="158" t="s">
        <v>516</v>
      </c>
      <c r="C93" s="147" t="s">
        <v>1</v>
      </c>
      <c r="D93" s="159">
        <v>11</v>
      </c>
      <c r="E93" s="148">
        <v>45786</v>
      </c>
      <c r="F93" s="148">
        <v>45786</v>
      </c>
      <c r="G93" s="160">
        <v>59</v>
      </c>
      <c r="H93" s="146">
        <f t="shared" si="10"/>
        <v>649</v>
      </c>
    </row>
    <row r="94" spans="1:8" ht="15.75" x14ac:dyDescent="0.25">
      <c r="A94" s="157" t="s">
        <v>201</v>
      </c>
      <c r="B94" s="158" t="s">
        <v>517</v>
      </c>
      <c r="C94" s="147" t="s">
        <v>1</v>
      </c>
      <c r="D94" s="159">
        <v>1</v>
      </c>
      <c r="E94" s="148">
        <v>45805</v>
      </c>
      <c r="F94" s="148">
        <v>45805</v>
      </c>
      <c r="G94" s="160">
        <v>2655</v>
      </c>
      <c r="H94" s="146">
        <f t="shared" si="10"/>
        <v>2655</v>
      </c>
    </row>
    <row r="95" spans="1:8" ht="15" customHeight="1" x14ac:dyDescent="0.25">
      <c r="A95" s="157" t="s">
        <v>286</v>
      </c>
      <c r="B95" s="158" t="s">
        <v>518</v>
      </c>
      <c r="C95" s="147" t="s">
        <v>507</v>
      </c>
      <c r="D95" s="159">
        <v>130</v>
      </c>
      <c r="E95" s="148">
        <v>45805</v>
      </c>
      <c r="F95" s="148">
        <v>45805</v>
      </c>
      <c r="G95" s="160">
        <v>105.02</v>
      </c>
      <c r="H95" s="146">
        <f t="shared" si="10"/>
        <v>13652.6</v>
      </c>
    </row>
    <row r="96" spans="1:8" ht="15.75" x14ac:dyDescent="0.25">
      <c r="A96" s="157" t="s">
        <v>201</v>
      </c>
      <c r="B96" s="158" t="s">
        <v>519</v>
      </c>
      <c r="C96" s="147" t="s">
        <v>1</v>
      </c>
      <c r="D96" s="159">
        <v>6</v>
      </c>
      <c r="E96" s="148">
        <v>45805</v>
      </c>
      <c r="F96" s="148">
        <v>45805</v>
      </c>
      <c r="G96" s="160">
        <v>902.7</v>
      </c>
      <c r="H96" s="146">
        <f t="shared" si="10"/>
        <v>5416.2000000000007</v>
      </c>
    </row>
    <row r="97" spans="1:8" ht="15.75" customHeight="1" x14ac:dyDescent="0.25">
      <c r="A97" s="157" t="s">
        <v>286</v>
      </c>
      <c r="B97" s="158" t="s">
        <v>520</v>
      </c>
      <c r="C97" s="147" t="s">
        <v>497</v>
      </c>
      <c r="D97" s="159">
        <v>72</v>
      </c>
      <c r="E97" s="148">
        <v>45882</v>
      </c>
      <c r="F97" s="148">
        <v>45882</v>
      </c>
      <c r="G97" s="160">
        <v>1110.00236</v>
      </c>
      <c r="H97" s="146">
        <f t="shared" si="10"/>
        <v>79920.16992</v>
      </c>
    </row>
    <row r="98" spans="1:8" ht="15.75" customHeight="1" x14ac:dyDescent="0.25">
      <c r="A98" s="157" t="s">
        <v>201</v>
      </c>
      <c r="B98" s="158" t="s">
        <v>499</v>
      </c>
      <c r="C98" s="147" t="s">
        <v>490</v>
      </c>
      <c r="D98" s="159">
        <v>96</v>
      </c>
      <c r="E98" s="148">
        <v>45882</v>
      </c>
      <c r="F98" s="148">
        <v>45882</v>
      </c>
      <c r="G98" s="160">
        <v>549.99800000000005</v>
      </c>
      <c r="H98" s="146">
        <f t="shared" si="10"/>
        <v>52799.808000000005</v>
      </c>
    </row>
    <row r="99" spans="1:8" ht="15.75" customHeight="1" x14ac:dyDescent="0.25">
      <c r="A99" s="157" t="s">
        <v>201</v>
      </c>
      <c r="B99" s="158" t="s">
        <v>506</v>
      </c>
      <c r="C99" s="147" t="s">
        <v>507</v>
      </c>
      <c r="D99" s="159">
        <v>65</v>
      </c>
      <c r="E99" s="148">
        <v>45882</v>
      </c>
      <c r="F99" s="148">
        <v>45882</v>
      </c>
      <c r="G99" s="160">
        <v>119.9941</v>
      </c>
      <c r="H99" s="146">
        <f t="shared" si="10"/>
        <v>7799.6165000000001</v>
      </c>
    </row>
    <row r="100" spans="1:8" ht="15.75" x14ac:dyDescent="0.25">
      <c r="A100" s="157" t="s">
        <v>201</v>
      </c>
      <c r="B100" s="158" t="s">
        <v>521</v>
      </c>
      <c r="C100" s="147" t="s">
        <v>1</v>
      </c>
      <c r="D100" s="159">
        <v>110</v>
      </c>
      <c r="E100" s="148">
        <v>45917</v>
      </c>
      <c r="F100" s="148">
        <v>45917</v>
      </c>
      <c r="G100" s="160">
        <v>98.813176999999996</v>
      </c>
      <c r="H100" s="146">
        <f t="shared" si="10"/>
        <v>10869.44947</v>
      </c>
    </row>
    <row r="101" spans="1:8" ht="15.75" x14ac:dyDescent="0.25">
      <c r="A101" s="157" t="s">
        <v>202</v>
      </c>
      <c r="B101" s="158" t="s">
        <v>493</v>
      </c>
      <c r="C101" s="147" t="s">
        <v>490</v>
      </c>
      <c r="D101" s="159">
        <v>83</v>
      </c>
      <c r="E101" s="148">
        <v>45926</v>
      </c>
      <c r="F101" s="148">
        <v>45926</v>
      </c>
      <c r="G101" s="160">
        <v>162.4</v>
      </c>
      <c r="H101" s="146">
        <f t="shared" si="10"/>
        <v>13479.2</v>
      </c>
    </row>
    <row r="102" spans="1:8" ht="15.75" x14ac:dyDescent="0.25">
      <c r="A102" s="157" t="s">
        <v>197</v>
      </c>
      <c r="B102" s="158" t="s">
        <v>522</v>
      </c>
      <c r="C102" s="147" t="s">
        <v>494</v>
      </c>
      <c r="D102" s="159">
        <v>11</v>
      </c>
      <c r="E102" s="148">
        <v>45936</v>
      </c>
      <c r="F102" s="148">
        <v>45936</v>
      </c>
      <c r="G102" s="160">
        <v>94.4</v>
      </c>
      <c r="H102" s="146">
        <f t="shared" si="10"/>
        <v>1038.4000000000001</v>
      </c>
    </row>
    <row r="103" spans="1:8" ht="15.75" x14ac:dyDescent="0.25">
      <c r="A103" s="157" t="s">
        <v>197</v>
      </c>
      <c r="B103" s="158" t="s">
        <v>523</v>
      </c>
      <c r="C103" s="147" t="s">
        <v>490</v>
      </c>
      <c r="D103" s="159">
        <v>106</v>
      </c>
      <c r="E103" s="148">
        <v>45936</v>
      </c>
      <c r="F103" s="148">
        <v>45936</v>
      </c>
      <c r="G103" s="160">
        <v>47.2</v>
      </c>
      <c r="H103" s="146">
        <f t="shared" si="10"/>
        <v>5003.2000000000007</v>
      </c>
    </row>
    <row r="104" spans="1:8" ht="15.75" x14ac:dyDescent="0.25">
      <c r="A104" s="157" t="s">
        <v>202</v>
      </c>
      <c r="B104" s="158" t="s">
        <v>524</v>
      </c>
      <c r="C104" s="147" t="s">
        <v>490</v>
      </c>
      <c r="D104" s="159">
        <v>20</v>
      </c>
      <c r="E104" s="148">
        <v>45946</v>
      </c>
      <c r="F104" s="148">
        <v>45946</v>
      </c>
      <c r="G104" s="160">
        <v>338.14</v>
      </c>
      <c r="H104" s="146">
        <f t="shared" si="10"/>
        <v>6762.7999999999993</v>
      </c>
    </row>
    <row r="105" spans="1:8" ht="15.75" x14ac:dyDescent="0.25">
      <c r="A105" s="157" t="s">
        <v>329</v>
      </c>
      <c r="B105" s="158" t="s">
        <v>525</v>
      </c>
      <c r="C105" s="147" t="s">
        <v>526</v>
      </c>
      <c r="D105" s="159">
        <v>67</v>
      </c>
      <c r="E105" s="148">
        <v>45972</v>
      </c>
      <c r="F105" s="148">
        <v>45972</v>
      </c>
      <c r="G105" s="160">
        <v>193.22499999999999</v>
      </c>
      <c r="H105" s="146">
        <f t="shared" si="10"/>
        <v>12946.074999999999</v>
      </c>
    </row>
    <row r="106" spans="1:8" ht="15" customHeight="1" x14ac:dyDescent="0.25">
      <c r="A106" s="157" t="s">
        <v>286</v>
      </c>
      <c r="B106" s="158" t="s">
        <v>527</v>
      </c>
      <c r="C106" s="147" t="s">
        <v>497</v>
      </c>
      <c r="D106" s="159">
        <v>80</v>
      </c>
      <c r="E106" s="148">
        <v>46111</v>
      </c>
      <c r="F106" s="148">
        <v>46111</v>
      </c>
      <c r="G106" s="160">
        <v>2118.1</v>
      </c>
      <c r="H106" s="146">
        <f t="shared" si="10"/>
        <v>169448</v>
      </c>
    </row>
    <row r="107" spans="1:8" ht="15.75" x14ac:dyDescent="0.25">
      <c r="A107" s="157" t="s">
        <v>201</v>
      </c>
      <c r="B107" s="158" t="s">
        <v>528</v>
      </c>
      <c r="C107" s="147" t="s">
        <v>504</v>
      </c>
      <c r="D107" s="159">
        <v>67</v>
      </c>
      <c r="E107" s="148">
        <v>46111</v>
      </c>
      <c r="F107" s="148">
        <v>46111</v>
      </c>
      <c r="G107" s="160">
        <v>147.5</v>
      </c>
      <c r="H107" s="146">
        <f t="shared" si="10"/>
        <v>9882.5</v>
      </c>
    </row>
    <row r="108" spans="1:8" ht="15.75" customHeight="1" x14ac:dyDescent="0.25">
      <c r="A108" s="142"/>
      <c r="B108" s="14"/>
      <c r="C108" s="13"/>
      <c r="D108" s="152"/>
      <c r="E108" s="10"/>
      <c r="F108" s="10"/>
      <c r="G108" s="156" t="s">
        <v>476</v>
      </c>
      <c r="H108" s="156">
        <f>SUBTOTAL(109,Tabla4[[Valor ]])</f>
        <v>708044.00405480003</v>
      </c>
    </row>
    <row r="109" spans="1:8" x14ac:dyDescent="0.25">
      <c r="A109" t="s">
        <v>157</v>
      </c>
      <c r="G109" t="s">
        <v>158</v>
      </c>
    </row>
    <row r="111" spans="1:8" ht="75.75" customHeight="1" x14ac:dyDescent="0.3">
      <c r="A111" s="143" t="s">
        <v>474</v>
      </c>
      <c r="B111" s="143"/>
      <c r="C111" s="143"/>
      <c r="D111" s="143"/>
      <c r="E111" s="143"/>
      <c r="F111" s="143" t="s">
        <v>160</v>
      </c>
      <c r="G111" s="143"/>
    </row>
    <row r="112" spans="1:8" x14ac:dyDescent="0.25">
      <c r="A112" t="s">
        <v>475</v>
      </c>
      <c r="F112" t="s">
        <v>162</v>
      </c>
    </row>
    <row r="113" ht="18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" customHeight="1" x14ac:dyDescent="0.25"/>
    <row r="128" ht="15" customHeight="1" x14ac:dyDescent="0.25"/>
    <row r="129" ht="15" customHeight="1" x14ac:dyDescent="0.25"/>
    <row r="131" ht="21.75" customHeight="1" x14ac:dyDescent="0.25"/>
    <row r="132" ht="18" customHeight="1" x14ac:dyDescent="0.25"/>
    <row r="134" ht="48.75" customHeight="1" x14ac:dyDescent="0.25"/>
    <row r="135" ht="15.75" customHeight="1" x14ac:dyDescent="0.25"/>
    <row r="136" ht="54" customHeight="1" x14ac:dyDescent="0.25"/>
    <row r="138" ht="15.75" customHeight="1" x14ac:dyDescent="0.25"/>
    <row r="139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45.75" customHeight="1" x14ac:dyDescent="0.25"/>
    <row r="146" ht="21.75" customHeight="1" x14ac:dyDescent="0.25"/>
    <row r="147" ht="15.75" customHeight="1" x14ac:dyDescent="0.25"/>
    <row r="152" ht="42" customHeight="1" x14ac:dyDescent="0.25"/>
    <row r="154" ht="15.75" customHeight="1" x14ac:dyDescent="0.25"/>
    <row r="157" ht="15.75" customHeight="1" x14ac:dyDescent="0.25"/>
    <row r="158" ht="15.75" customHeight="1" x14ac:dyDescent="0.25"/>
    <row r="161" ht="15.75" customHeight="1" x14ac:dyDescent="0.25"/>
    <row r="162" ht="15.75" customHeight="1" x14ac:dyDescent="0.25"/>
    <row r="165" ht="15.75" customHeight="1" x14ac:dyDescent="0.25"/>
    <row r="166" ht="15.75" customHeight="1" x14ac:dyDescent="0.25"/>
    <row r="171" ht="15" customHeight="1" x14ac:dyDescent="0.25"/>
    <row r="175" ht="15.75" customHeight="1" x14ac:dyDescent="0.25"/>
    <row r="176" ht="15" customHeight="1" x14ac:dyDescent="0.25"/>
    <row r="182" ht="15" customHeight="1" x14ac:dyDescent="0.25"/>
    <row r="188" ht="15" customHeight="1" x14ac:dyDescent="0.25"/>
    <row r="190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8" customHeight="1" x14ac:dyDescent="0.25"/>
    <row r="273" ht="18" customHeight="1" x14ac:dyDescent="0.25"/>
    <row r="274" ht="18" customHeight="1" x14ac:dyDescent="0.25"/>
    <row r="305" ht="18" customHeight="1" x14ac:dyDescent="0.25"/>
    <row r="306" ht="18" customHeight="1" x14ac:dyDescent="0.25"/>
    <row r="314" ht="15.75" customHeight="1" x14ac:dyDescent="0.25"/>
    <row r="316" ht="15.75" customHeight="1" x14ac:dyDescent="0.25"/>
    <row r="320" ht="15.75" customHeight="1" x14ac:dyDescent="0.25"/>
    <row r="330" ht="15.75" customHeight="1" x14ac:dyDescent="0.25"/>
    <row r="357" ht="15.75" customHeight="1" x14ac:dyDescent="0.25"/>
    <row r="363" ht="15.75" customHeight="1" x14ac:dyDescent="0.25"/>
    <row r="370" ht="15.75" customHeight="1" x14ac:dyDescent="0.25"/>
    <row r="371" ht="17.25" customHeight="1" x14ac:dyDescent="0.25"/>
    <row r="372" ht="16.5" customHeight="1" x14ac:dyDescent="0.25"/>
    <row r="373" ht="17.25" customHeight="1" x14ac:dyDescent="0.25"/>
    <row r="377" ht="15.75" customHeight="1" x14ac:dyDescent="0.25"/>
    <row r="383" ht="51.75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3">
      <colorScale>
        <cfvo type="min"/>
        <cfvo type="max"/>
        <color theme="0"/>
        <color theme="0" tint="-0.249977111117893"/>
      </colorScale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E8:F8">
    <cfRule type="cellIs" dxfId="0" priority="4" stopIfTrue="1" operator="equal">
      <formula>"solicitar material"</formula>
    </cfRule>
  </conditionalFormatting>
  <pageMargins left="0.7" right="0.7" top="0.75" bottom="0.75" header="0.3" footer="0.3"/>
  <pageSetup scale="48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INVENTARIO-ENE-FEB-MAR-2026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 Paredes Carpio</cp:lastModifiedBy>
  <cp:lastPrinted>2026-04-30T19:52:41Z</cp:lastPrinted>
  <dcterms:created xsi:type="dcterms:W3CDTF">2018-04-04T12:41:19Z</dcterms:created>
  <dcterms:modified xsi:type="dcterms:W3CDTF">2026-04-30T19:53:00Z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9aa60fb3-7073-4cf5-ac21-b4feb7b54c85</vt:lpwstr>
  </property>
</Properties>
</file>