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02.FEBRERO\S - FINANZAS\Relación de Ingreso y Egresos\"/>
    </mc:Choice>
  </mc:AlternateContent>
  <xr:revisionPtr revIDLastSave="0" documentId="13_ncr:1_{26B16775-3803-45B4-BC6F-D478CAC89B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C12" i="2" l="1"/>
  <c r="D84" i="2" l="1"/>
  <c r="D82" i="2"/>
  <c r="D81" i="2"/>
  <c r="D79" i="2"/>
  <c r="D78" i="2"/>
  <c r="D75" i="2"/>
  <c r="D74" i="2"/>
  <c r="D73" i="2"/>
  <c r="D71" i="2"/>
  <c r="D70" i="2"/>
  <c r="D66" i="2"/>
  <c r="D67" i="2"/>
  <c r="D68" i="2"/>
  <c r="D65" i="2"/>
  <c r="D56" i="2"/>
  <c r="D57" i="2"/>
  <c r="D58" i="2"/>
  <c r="D59" i="2"/>
  <c r="D60" i="2"/>
  <c r="D61" i="2"/>
  <c r="D62" i="2"/>
  <c r="D63" i="2"/>
  <c r="D55" i="2"/>
  <c r="D49" i="2"/>
  <c r="D50" i="2"/>
  <c r="D51" i="2"/>
  <c r="D52" i="2"/>
  <c r="D53" i="2"/>
  <c r="D48" i="2"/>
  <c r="D40" i="2"/>
  <c r="D41" i="2"/>
  <c r="D42" i="2"/>
  <c r="D43" i="2"/>
  <c r="D44" i="2"/>
  <c r="D45" i="2"/>
  <c r="D46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4" i="2"/>
  <c r="D15" i="2"/>
  <c r="D16" i="2"/>
  <c r="D17" i="2"/>
  <c r="D13" i="2"/>
  <c r="C64" i="2"/>
  <c r="C54" i="2"/>
  <c r="C38" i="2"/>
  <c r="C28" i="2"/>
  <c r="C18" i="2"/>
  <c r="C85" i="2" l="1"/>
  <c r="J28" i="2"/>
  <c r="D83" i="2"/>
  <c r="B83" i="2"/>
  <c r="D80" i="2"/>
  <c r="B80" i="2"/>
  <c r="D77" i="2"/>
  <c r="B77" i="2"/>
  <c r="D72" i="2"/>
  <c r="B72" i="2"/>
  <c r="D69" i="2"/>
  <c r="B69" i="2"/>
  <c r="B64" i="2"/>
  <c r="D64" i="2" s="1"/>
  <c r="B54" i="2"/>
  <c r="D54" i="2" s="1"/>
  <c r="D47" i="2"/>
  <c r="B47" i="2"/>
  <c r="B38" i="2"/>
  <c r="D38" i="2" s="1"/>
  <c r="B28" i="2"/>
  <c r="D28" i="2" s="1"/>
  <c r="D18" i="2"/>
  <c r="D12" i="2"/>
  <c r="D85" i="2" l="1"/>
  <c r="B85" i="2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J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<sst xmlns="http://schemas.openxmlformats.org/spreadsheetml/2006/main" count="113" uniqueCount="113">
  <si>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</si>
  <si>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</si>
  <si>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</si>
  <si>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</si>
  <si>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</si>
  <si>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</si>
  <si>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</si>
  <si>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</si>
  <si>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</si>
  <si>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</si>
  <si>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</si>
  <si>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</si>
  <si>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</si>
  <si>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</si>
  <si>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</si>
  <si>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</si>
  <si>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</si>
  <si>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</si>
  <si>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</si>
  <si>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</si>
  <si>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</si>
  <si>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</si>
  <si>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</si>
  <si>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</si>
  <si>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</si>
  <si>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</si>
  <si>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</si>
  <si>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</si>
  <si>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</si>
  <si>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</si>
  <si>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</si>
  <si>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</si>
  <si>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</si>
  <si>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</si>
  <si>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</si>
  <si>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</si>
  <si>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</si>
  <si>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</si>
  <si>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</si>
  <si>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</si>
  <si>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</si>
  <si>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</si>
  <si>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</si>
  <si>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</si>
  <si>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</si>
  <si>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</si>
  <si>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</si>
  <si>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</si>
  <si>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</si>
  <si>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</si>
  <si>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</si>
  <si>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</si>
  <si>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</si>
  <si>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</si>
  <si>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</si>
  <si>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</si>
  <si>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</si>
  <si>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</si>
  <si>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</si>
  <si>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</si>
  <si>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</si>
  <si>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</si>
  <si>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</si>
  <si>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</si>
  <si>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</si>
  <si>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</si>
  <si>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</si>
  <si>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</si>
  <si>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</si>
  <si>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</si>
  <si>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</si>
  <si>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</si>
  <si>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</si>
  <si>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</si>
  <si>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</si>
  <si>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</si>
  <si>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</si>
  <si>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</si>
  <si>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</si>
  <si>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</si>
  <si>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</si>
  <si>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</si>
  <si>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</si>
  <si>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</si>
  <si>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</si>
  <si>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</si>
  <si>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</si>
  <si>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</si>
  <si>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</si>
  <si>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</si>
  <si>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</si>
  <si>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</si>
  <si>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</si>
  <si>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</si>
  <si>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</si>
  <si>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</si>
  <si>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</si>
  <si>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</si>
  <si>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</si>
  <si>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</si>
  <si>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</si>
  <si>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</si>
  <si>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</si>
  <si>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</si>
  <si>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</si>
  <si>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</si>
  <si>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</si>
  <si>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</si>
  <si>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</si>
  <si>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</si>
  <si>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Febrero--2025</t>
  </si>
  <si>
    <t>Fecha de registro: del 01 de Febrero 2025</t>
  </si>
  <si>
    <t>Fecha de imputación: hasta el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</si>
</sst>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723900</xdr:colOff>
      <xdr:row>2</xdr:row>
      <xdr:rowOff>47624</xdr:rowOff>
    </xdr:from>
    <xdr:to>
      <xdr:col>15</xdr:col>
      <xdr:colOff>573616</xdr:colOff>
      <xdr:row>5</xdr:row>
      <xdr:rowOff>200024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3225" y="428624"/>
          <a:ext cx="1869016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266701</xdr:colOff>
      <xdr:row>0</xdr:row>
      <xdr:rowOff>180975</xdr:rowOff>
    </xdr:from>
    <xdr:to>
      <xdr:col>0</xdr:col>
      <xdr:colOff>1866901</xdr:colOff>
      <xdr:row>6</xdr:row>
      <xdr:rowOff>28575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80975"/>
          <a:ext cx="160020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Normal="100" workbookViewId="0">
      <selection activeCell="A5" sqref="A5:Q5"/>
    </sheetView>
  </sheetViews>
  <sheetFormatPr baseColWidth="10" defaultColWidth="11.42578125" defaultRowHeight="15" x14ac:dyDescent="0.25"/>
  <cols>
    <col min="1" max="1" width="53.42578125" customWidth="1"/>
    <col min="2" max="3" width="20.5703125" customWidth="1"/>
    <col min="4" max="4" width="21.7109375" customWidth="1"/>
    <col min="5" max="5" width="13.7109375" customWidth="1"/>
    <col min="6" max="6" width="13.42578125" bestFit="1" customWidth="1"/>
    <col min="7" max="7" width="13.140625" bestFit="1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6" t="s">
        <v>94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customHeight="1" x14ac:dyDescent="0.25">
      <c r="A4" s="28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x14ac:dyDescent="0.25">
      <c r="A5" s="33" t="s">
        <v>110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 ht="15.75" customHeight="1" x14ac:dyDescent="0.25">
      <c r="A6" s="35" t="s">
        <v>91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7" ht="15.75" customHeight="1" x14ac:dyDescent="0.25">
      <c r="A7" s="36" t="s">
        <v>76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9" spans="1:17" ht="25.5" customHeight="1" x14ac:dyDescent="0.25">
      <c r="A9" s="30" t="s">
        <v>66</v>
      </c>
      <c r="B9" s="31" t="s">
        <v>93</v>
      </c>
      <c r="C9" s="31" t="s">
        <v>109</v>
      </c>
      <c r="D9" s="31" t="s">
        <v>92</v>
      </c>
      <c r="E9" s="37" t="s">
        <v>90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</row>
    <row r="10" spans="1:17" x14ac:dyDescent="0.25">
      <c r="A10" s="30"/>
      <c r="B10" s="32"/>
      <c r="C10" s="32"/>
      <c r="D10" s="32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0</v>
      </c>
      <c r="D12" s="15">
        <f>SUM(B12+C12)</f>
        <v>114853280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0</v>
      </c>
      <c r="H12" s="15">
        <f>SUM(H13:H17)</f>
        <v>0</v>
      </c>
      <c r="I12" s="15">
        <f t="shared" si="0"/>
        <v>0</v>
      </c>
      <c r="J12" s="15">
        <f t="shared" si="0"/>
        <v>0</v>
      </c>
      <c r="K12" s="15">
        <f>SUM(K13:K17)</f>
        <v>0</v>
      </c>
      <c r="L12" s="15">
        <f t="shared" ref="L12:Q12" si="1">SUM(L13:L17)</f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15579169.469999999</v>
      </c>
    </row>
    <row r="13" spans="1:17" x14ac:dyDescent="0.25">
      <c r="A13" s="1" t="s">
        <v>2</v>
      </c>
      <c r="B13" s="14">
        <v>86513247</v>
      </c>
      <c r="C13" s="14">
        <v>-918500</v>
      </c>
      <c r="D13" s="14">
        <f>SUM(B13+C13)</f>
        <v>85594747</v>
      </c>
      <c r="E13" s="14">
        <v>5447823.5899999999</v>
      </c>
      <c r="F13" s="14">
        <v>7728697.9100000001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f t="shared" ref="Q13:Q16" si="2">SUM(E13:P13)</f>
        <v>13176521.5</v>
      </c>
    </row>
    <row r="14" spans="1:17" x14ac:dyDescent="0.25">
      <c r="A14" s="1" t="s">
        <v>3</v>
      </c>
      <c r="B14" s="14">
        <v>16061207</v>
      </c>
      <c r="C14" s="14">
        <v>836500</v>
      </c>
      <c r="D14" s="14">
        <f t="shared" ref="D14:D75" si="3">SUM(B14+C14)</f>
        <v>16897707</v>
      </c>
      <c r="E14" s="14">
        <v>335333.34000000003</v>
      </c>
      <c r="F14" s="14">
        <v>177000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f t="shared" si="2"/>
        <v>512333.34</v>
      </c>
    </row>
    <row r="15" spans="1:17" x14ac:dyDescent="0.25">
      <c r="A15" s="1" t="s">
        <v>4</v>
      </c>
      <c r="B15" s="14">
        <v>0</v>
      </c>
      <c r="C15" s="14"/>
      <c r="D15" s="14">
        <f t="shared" si="3"/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f t="shared" si="3"/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82000</v>
      </c>
      <c r="D17" s="14">
        <f t="shared" si="3"/>
        <v>12360826</v>
      </c>
      <c r="E17" s="14">
        <v>821829.37</v>
      </c>
      <c r="F17" s="14">
        <v>1068485.26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f t="shared" ref="Q17" si="4">SUM(E17:P17)</f>
        <v>1890314.63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3474249.8099999996</v>
      </c>
      <c r="D18" s="15">
        <f>SUM(B18+C18)</f>
        <v>38766363.810000002</v>
      </c>
      <c r="E18" s="15">
        <f t="shared" ref="E18:Q18" si="5">SUM(E19:E27)</f>
        <v>208622.28999999998</v>
      </c>
      <c r="F18" s="15">
        <f t="shared" si="5"/>
        <v>1386267.8900000001</v>
      </c>
      <c r="G18" s="15">
        <f t="shared" si="5"/>
        <v>0</v>
      </c>
      <c r="H18" s="15">
        <f t="shared" si="5"/>
        <v>0</v>
      </c>
      <c r="I18" s="15">
        <f t="shared" si="5"/>
        <v>0</v>
      </c>
      <c r="J18" s="15">
        <f t="shared" si="5"/>
        <v>0</v>
      </c>
      <c r="K18" s="15">
        <f t="shared" si="5"/>
        <v>0</v>
      </c>
      <c r="L18" s="15">
        <f t="shared" si="5"/>
        <v>0</v>
      </c>
      <c r="M18" s="15">
        <f t="shared" si="5"/>
        <v>0</v>
      </c>
      <c r="N18" s="15">
        <f t="shared" si="5"/>
        <v>0</v>
      </c>
      <c r="O18" s="15">
        <f t="shared" si="5"/>
        <v>0</v>
      </c>
      <c r="P18" s="15">
        <f t="shared" si="5"/>
        <v>0</v>
      </c>
      <c r="Q18" s="15">
        <f t="shared" si="5"/>
        <v>1594890.1800000002</v>
      </c>
    </row>
    <row r="19" spans="1:17" x14ac:dyDescent="0.25">
      <c r="A19" s="1" t="s">
        <v>8</v>
      </c>
      <c r="B19" s="14">
        <v>3768000</v>
      </c>
      <c r="C19" s="14"/>
      <c r="D19" s="14">
        <f t="shared" si="3"/>
        <v>3768000</v>
      </c>
      <c r="E19" s="14">
        <v>132498.03</v>
      </c>
      <c r="F19" s="14">
        <v>626559.73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f t="shared" ref="Q19:Q27" si="6">SUM(E19:P19)</f>
        <v>759057.76</v>
      </c>
    </row>
    <row r="20" spans="1:17" x14ac:dyDescent="0.25">
      <c r="A20" s="1" t="s">
        <v>9</v>
      </c>
      <c r="B20" s="14">
        <v>2226900</v>
      </c>
      <c r="C20" s="14">
        <v>-354247.02</v>
      </c>
      <c r="D20" s="14">
        <f t="shared" si="3"/>
        <v>1872652.98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f t="shared" si="6"/>
        <v>0</v>
      </c>
    </row>
    <row r="21" spans="1:17" x14ac:dyDescent="0.25">
      <c r="A21" s="1" t="s">
        <v>10</v>
      </c>
      <c r="B21" s="14">
        <v>3645550</v>
      </c>
      <c r="C21" s="14">
        <v>128300</v>
      </c>
      <c r="D21" s="14">
        <f t="shared" si="3"/>
        <v>3773850</v>
      </c>
      <c r="E21" s="14">
        <v>76124.259999999995</v>
      </c>
      <c r="F21" s="14">
        <v>123580.26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f t="shared" si="6"/>
        <v>199704.52</v>
      </c>
    </row>
    <row r="22" spans="1:17" x14ac:dyDescent="0.25">
      <c r="A22" s="1" t="s">
        <v>11</v>
      </c>
      <c r="B22" s="14">
        <v>865000</v>
      </c>
      <c r="C22" s="14">
        <v>200000</v>
      </c>
      <c r="D22" s="14">
        <f t="shared" si="3"/>
        <v>1065000</v>
      </c>
      <c r="E22" s="14">
        <v>0</v>
      </c>
      <c r="F22" s="14">
        <v>86971.9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f t="shared" si="6"/>
        <v>86971.9</v>
      </c>
    </row>
    <row r="23" spans="1:17" x14ac:dyDescent="0.25">
      <c r="A23" s="1" t="s">
        <v>12</v>
      </c>
      <c r="B23" s="14">
        <v>4511500</v>
      </c>
      <c r="C23" s="14">
        <v>285894.2</v>
      </c>
      <c r="D23" s="14">
        <f t="shared" si="3"/>
        <v>4797394.2</v>
      </c>
      <c r="E23" s="14">
        <v>0</v>
      </c>
      <c r="F23" s="14">
        <v>129800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f t="shared" si="6"/>
        <v>129800</v>
      </c>
    </row>
    <row r="24" spans="1:17" x14ac:dyDescent="0.25">
      <c r="A24" s="1" t="s">
        <v>13</v>
      </c>
      <c r="B24" s="14">
        <v>1585000</v>
      </c>
      <c r="C24" s="14"/>
      <c r="D24" s="14">
        <f t="shared" si="3"/>
        <v>1585000</v>
      </c>
      <c r="E24" s="14">
        <v>0</v>
      </c>
      <c r="F24" s="14">
        <v>1400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f t="shared" si="6"/>
        <v>1400</v>
      </c>
    </row>
    <row r="25" spans="1:17" x14ac:dyDescent="0.25">
      <c r="A25" s="1" t="s">
        <v>14</v>
      </c>
      <c r="B25" s="14">
        <v>2118024</v>
      </c>
      <c r="C25" s="14">
        <v>1798338</v>
      </c>
      <c r="D25" s="14">
        <f t="shared" si="3"/>
        <v>3916362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f t="shared" si="6"/>
        <v>0</v>
      </c>
    </row>
    <row r="26" spans="1:17" x14ac:dyDescent="0.25">
      <c r="A26" s="1" t="s">
        <v>15</v>
      </c>
      <c r="B26" s="14">
        <v>10385340</v>
      </c>
      <c r="C26" s="14">
        <v>1763085.54</v>
      </c>
      <c r="D26" s="14">
        <f t="shared" si="3"/>
        <v>12148425.539999999</v>
      </c>
      <c r="E26" s="14">
        <v>0</v>
      </c>
      <c r="F26" s="14">
        <v>288510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f t="shared" si="6"/>
        <v>288510</v>
      </c>
    </row>
    <row r="27" spans="1:17" x14ac:dyDescent="0.25">
      <c r="A27" s="1" t="s">
        <v>16</v>
      </c>
      <c r="B27" s="14">
        <v>6186800</v>
      </c>
      <c r="C27" s="14">
        <v>-347120.91</v>
      </c>
      <c r="D27" s="14">
        <f t="shared" si="3"/>
        <v>5839679.0899999999</v>
      </c>
      <c r="E27" s="14">
        <v>0</v>
      </c>
      <c r="F27" s="14">
        <v>129446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f t="shared" si="6"/>
        <v>129446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1496272.1</v>
      </c>
      <c r="D28" s="15">
        <f>SUM(B28+C28)</f>
        <v>8702703.0999999996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0</v>
      </c>
      <c r="H28" s="15">
        <f t="shared" si="7"/>
        <v>0</v>
      </c>
      <c r="I28" s="15">
        <f t="shared" si="7"/>
        <v>0</v>
      </c>
      <c r="J28" s="15">
        <f>SUM(J29:J37)</f>
        <v>0</v>
      </c>
      <c r="K28" s="15">
        <f t="shared" si="7"/>
        <v>0</v>
      </c>
      <c r="L28" s="15">
        <f t="shared" si="7"/>
        <v>0</v>
      </c>
      <c r="M28" s="15">
        <f>SUM(M29:M37)</f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1165370.33</v>
      </c>
    </row>
    <row r="29" spans="1:17" x14ac:dyDescent="0.25">
      <c r="A29" s="1" t="s">
        <v>18</v>
      </c>
      <c r="B29" s="14">
        <v>574650</v>
      </c>
      <c r="C29" s="14">
        <v>-227650</v>
      </c>
      <c r="D29" s="14">
        <f t="shared" si="3"/>
        <v>347000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f t="shared" ref="Q29:Q36" si="8">SUM(E29:P29)</f>
        <v>0</v>
      </c>
    </row>
    <row r="30" spans="1:17" x14ac:dyDescent="0.25">
      <c r="A30" s="1" t="s">
        <v>19</v>
      </c>
      <c r="B30" s="14">
        <v>62700</v>
      </c>
      <c r="C30" s="14">
        <v>2870.27</v>
      </c>
      <c r="D30" s="14">
        <f t="shared" si="3"/>
        <v>65570.27</v>
      </c>
      <c r="E30" s="14">
        <v>0</v>
      </c>
      <c r="F30" s="14">
        <v>2870.27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2870.27</v>
      </c>
    </row>
    <row r="31" spans="1:17" x14ac:dyDescent="0.25">
      <c r="A31" s="1" t="s">
        <v>20</v>
      </c>
      <c r="B31" s="14">
        <v>1122660</v>
      </c>
      <c r="C31" s="14">
        <v>102413.5</v>
      </c>
      <c r="D31" s="14">
        <f t="shared" si="3"/>
        <v>1225073.5</v>
      </c>
      <c r="E31" s="14">
        <v>0</v>
      </c>
      <c r="F31" s="14">
        <v>24573.5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24573.5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3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>
        <v>-100000</v>
      </c>
      <c r="D33" s="14">
        <f t="shared" si="3"/>
        <v>180000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0</v>
      </c>
    </row>
    <row r="34" spans="1:17" x14ac:dyDescent="0.25">
      <c r="A34" s="1" t="s">
        <v>23</v>
      </c>
      <c r="B34" s="14">
        <v>100000</v>
      </c>
      <c r="C34" s="14"/>
      <c r="D34" s="14">
        <f t="shared" si="3"/>
        <v>100000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0</v>
      </c>
    </row>
    <row r="35" spans="1:17" x14ac:dyDescent="0.25">
      <c r="A35" s="1" t="s">
        <v>24</v>
      </c>
      <c r="B35" s="14">
        <v>3704600</v>
      </c>
      <c r="C35" s="14">
        <v>1701900</v>
      </c>
      <c r="D35" s="14">
        <f t="shared" si="3"/>
        <v>5406500</v>
      </c>
      <c r="E35" s="14">
        <v>0</v>
      </c>
      <c r="F35" s="14">
        <v>1100000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f t="shared" si="8"/>
        <v>1100000</v>
      </c>
    </row>
    <row r="36" spans="1:17" x14ac:dyDescent="0.25">
      <c r="A36" s="1" t="s">
        <v>25</v>
      </c>
      <c r="B36" s="14">
        <v>0</v>
      </c>
      <c r="C36" s="14"/>
      <c r="D36" s="14">
        <f t="shared" si="3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>
        <v>16729.330000000002</v>
      </c>
      <c r="D37" s="14">
        <f t="shared" si="3"/>
        <v>1328559.33</v>
      </c>
      <c r="E37" s="14">
        <v>0</v>
      </c>
      <c r="F37" s="14">
        <v>37926.559999999998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f t="shared" ref="Q37" si="9">SUM(E37:P37)</f>
        <v>37926.559999999998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0</v>
      </c>
      <c r="D38" s="15">
        <f>SUM(B38+C38)</f>
        <v>141220800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0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si="11"/>
        <v>0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27332633.340000004</v>
      </c>
    </row>
    <row r="39" spans="1:17" x14ac:dyDescent="0.25">
      <c r="A39" s="1" t="s">
        <v>28</v>
      </c>
      <c r="B39" s="14">
        <v>141220800</v>
      </c>
      <c r="C39" s="14"/>
      <c r="D39" s="14">
        <f t="shared" si="3"/>
        <v>141220800</v>
      </c>
      <c r="E39" s="14">
        <v>7260566.6699999999</v>
      </c>
      <c r="F39" s="14">
        <v>20072066.670000002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f t="shared" ref="Q39" si="12">SUM(E39:P39)</f>
        <v>27332633.340000004</v>
      </c>
    </row>
    <row r="40" spans="1:17" x14ac:dyDescent="0.25">
      <c r="A40" s="1" t="s">
        <v>29</v>
      </c>
      <c r="B40" s="14">
        <v>0</v>
      </c>
      <c r="C40" s="14"/>
      <c r="D40" s="14">
        <f t="shared" si="3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3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3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3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C44" s="14"/>
      <c r="D44" s="14">
        <f t="shared" si="3"/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/>
      <c r="D45" s="14">
        <f t="shared" si="3"/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0</v>
      </c>
    </row>
    <row r="46" spans="1:17" x14ac:dyDescent="0.25">
      <c r="A46" s="1" t="s">
        <v>35</v>
      </c>
      <c r="B46" s="14">
        <v>0</v>
      </c>
      <c r="C46" s="14"/>
      <c r="D46" s="14">
        <f t="shared" si="3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3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3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3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3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3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3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-6363142.3199999984</v>
      </c>
      <c r="D54" s="15">
        <f>SUM(B54+C54)</f>
        <v>16772241.680000002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0</v>
      </c>
      <c r="H54" s="15">
        <f t="shared" si="16"/>
        <v>0</v>
      </c>
      <c r="I54" s="15">
        <f t="shared" si="16"/>
        <v>0</v>
      </c>
      <c r="J54" s="15">
        <f t="shared" si="16"/>
        <v>0</v>
      </c>
      <c r="K54" s="15">
        <f t="shared" si="16"/>
        <v>0</v>
      </c>
      <c r="L54" s="15">
        <f t="shared" si="16"/>
        <v>0</v>
      </c>
      <c r="M54" s="15">
        <f t="shared" si="16"/>
        <v>0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531851.67999999993</v>
      </c>
    </row>
    <row r="55" spans="1:17" x14ac:dyDescent="0.25">
      <c r="A55" s="1" t="s">
        <v>44</v>
      </c>
      <c r="B55" s="14">
        <v>1179303</v>
      </c>
      <c r="C55" s="14">
        <v>2649461.73</v>
      </c>
      <c r="D55" s="14">
        <f t="shared" si="3"/>
        <v>3828764.73</v>
      </c>
      <c r="E55" s="14">
        <v>0</v>
      </c>
      <c r="F55" s="14">
        <v>385708.91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f t="shared" ref="Q55:Q62" si="17">SUM(E55:P55)</f>
        <v>385708.91</v>
      </c>
    </row>
    <row r="56" spans="1:17" x14ac:dyDescent="0.25">
      <c r="A56" s="1" t="s">
        <v>45</v>
      </c>
      <c r="B56" s="14">
        <v>97000</v>
      </c>
      <c r="C56" s="14">
        <v>323708.5</v>
      </c>
      <c r="D56" s="14">
        <f t="shared" si="3"/>
        <v>420708.5</v>
      </c>
      <c r="E56" s="14">
        <v>0</v>
      </c>
      <c r="F56" s="14">
        <v>26383.49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26383.49</v>
      </c>
    </row>
    <row r="57" spans="1:17" x14ac:dyDescent="0.25">
      <c r="A57" s="1" t="s">
        <v>46</v>
      </c>
      <c r="B57" s="14">
        <v>15131350</v>
      </c>
      <c r="C57" s="14">
        <v>-5718666.5099999998</v>
      </c>
      <c r="D57" s="14">
        <f t="shared" si="3"/>
        <v>9412683.4900000002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0</v>
      </c>
    </row>
    <row r="58" spans="1:17" x14ac:dyDescent="0.25">
      <c r="A58" s="1" t="s">
        <v>47</v>
      </c>
      <c r="B58" s="14">
        <v>5500000</v>
      </c>
      <c r="C58" s="14">
        <v>-5500000</v>
      </c>
      <c r="D58" s="14">
        <f t="shared" si="3"/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f t="shared" si="17"/>
        <v>0</v>
      </c>
    </row>
    <row r="59" spans="1:17" x14ac:dyDescent="0.25">
      <c r="A59" s="1" t="s">
        <v>48</v>
      </c>
      <c r="B59" s="14">
        <v>1157731</v>
      </c>
      <c r="C59" s="14">
        <v>-250000.04</v>
      </c>
      <c r="D59" s="14">
        <f t="shared" si="3"/>
        <v>907730.96</v>
      </c>
      <c r="E59" s="14">
        <v>0</v>
      </c>
      <c r="F59" s="14">
        <v>56799.95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56799.95</v>
      </c>
    </row>
    <row r="60" spans="1:17" x14ac:dyDescent="0.25">
      <c r="A60" s="1" t="s">
        <v>49</v>
      </c>
      <c r="B60" s="14">
        <v>0</v>
      </c>
      <c r="C60" s="14"/>
      <c r="D60" s="14">
        <f t="shared" si="3"/>
        <v>0</v>
      </c>
      <c r="E60" s="14">
        <v>0</v>
      </c>
      <c r="F60" s="14">
        <v>62959.33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f t="shared" si="17"/>
        <v>62959.33</v>
      </c>
    </row>
    <row r="61" spans="1:17" x14ac:dyDescent="0.25">
      <c r="A61" s="1" t="s">
        <v>50</v>
      </c>
      <c r="B61" s="14">
        <v>0</v>
      </c>
      <c r="C61" s="14"/>
      <c r="D61" s="14">
        <f t="shared" si="3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>
        <v>2202354</v>
      </c>
      <c r="D62" s="14">
        <f t="shared" si="3"/>
        <v>2202354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0</v>
      </c>
    </row>
    <row r="63" spans="1:17" x14ac:dyDescent="0.25">
      <c r="A63" s="1" t="s">
        <v>52</v>
      </c>
      <c r="B63" s="14">
        <v>70000</v>
      </c>
      <c r="C63" s="14">
        <v>-70000</v>
      </c>
      <c r="D63" s="14">
        <f t="shared" si="3"/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1000</v>
      </c>
      <c r="D64" s="15">
        <f>SUM(B64+C64)</f>
        <v>1000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>
        <v>1000</v>
      </c>
      <c r="D65" s="14">
        <f t="shared" si="3"/>
        <v>1000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3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3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3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3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3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3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3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3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-1391620.4099999983</v>
      </c>
      <c r="D85" s="17">
        <f t="shared" ref="D85" si="29">+D12+D18+D28+D38+D47+D54+D64+D69+D72+D77+D80+D83</f>
        <v>320316388.58999997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0</v>
      </c>
      <c r="H85" s="18">
        <f t="shared" si="30"/>
        <v>0</v>
      </c>
      <c r="I85" s="17">
        <f t="shared" si="30"/>
        <v>0</v>
      </c>
      <c r="J85" s="18">
        <f>+J12+J18+J28+J38+J47+J54+J64+J69+J72+J77+J80+J83</f>
        <v>0</v>
      </c>
      <c r="K85" s="17">
        <f t="shared" si="30"/>
        <v>0</v>
      </c>
      <c r="L85" s="18">
        <f t="shared" si="30"/>
        <v>0</v>
      </c>
      <c r="M85" s="17">
        <f t="shared" si="30"/>
        <v>0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46203915</v>
      </c>
    </row>
    <row r="87" spans="1:17" ht="30" x14ac:dyDescent="0.25">
      <c r="A87" s="8" t="s">
        <v>96</v>
      </c>
      <c r="B87" s="9"/>
      <c r="C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  <c r="D92" s="23"/>
    </row>
    <row r="93" spans="1:17" ht="30" x14ac:dyDescent="0.25">
      <c r="A93" s="13" t="s">
        <v>99</v>
      </c>
      <c r="B93" s="20"/>
      <c r="C93" s="20"/>
      <c r="D93" s="23"/>
    </row>
    <row r="94" spans="1:17" ht="30" x14ac:dyDescent="0.25">
      <c r="A94" s="13" t="s">
        <v>100</v>
      </c>
      <c r="D94" s="23"/>
    </row>
    <row r="95" spans="1:17" x14ac:dyDescent="0.25">
      <c r="A95" s="13" t="s">
        <v>101</v>
      </c>
      <c r="D95" s="23"/>
    </row>
    <row r="96" spans="1:17" ht="30" x14ac:dyDescent="0.25">
      <c r="A96" s="13" t="s">
        <v>102</v>
      </c>
      <c r="D96" s="23"/>
    </row>
    <row r="97" spans="1:15" x14ac:dyDescent="0.25">
      <c r="D97" s="23"/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4" t="s">
        <v>104</v>
      </c>
      <c r="L99" s="24"/>
      <c r="M99" s="24"/>
      <c r="N99" s="24"/>
      <c r="O99" s="24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5" t="s">
        <v>106</v>
      </c>
      <c r="L102" s="25"/>
      <c r="M102" s="25"/>
      <c r="N102" s="25"/>
      <c r="O102" s="25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4" t="s">
        <v>108</v>
      </c>
      <c r="L103" s="24"/>
      <c r="M103" s="24"/>
      <c r="N103" s="24"/>
      <c r="O103" s="24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52" fitToHeight="0" orientation="landscape" r:id="rId1"/>
  <ignoredErrors>
    <ignoredError sqref="Q18:Q19 Q63 Q65:Q75 Q78:Q84 Q47:Q53 Q28:Q36 Q38 Q40:Q46" formulaRange="1"/>
    <ignoredError sqref="Q54 Q64 D83 D80 D72 D69 D47 D64 D54 D38 D28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2025-03-13T15:57:11Z</cp:lastPrinted>
  <dcterms:created xsi:type="dcterms:W3CDTF">2021-07-29T18:58:50Z</dcterms:created>
  <dcterms:modified xsi:type="dcterms:W3CDTF">2025-03-13T16:09:14Z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