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Y:\DEPARTAMENTO_FINANCIERO\Contabilidad y Finanzas\CONTABILIDAD-FINANZAS\MERCEDES 2025\ESTADOS FINANCIERO 31-12-2025\"/>
    </mc:Choice>
  </mc:AlternateContent>
  <xr:revisionPtr revIDLastSave="0" documentId="13_ncr:1_{C43119A7-1A86-41FA-8DCD-1B6C26325E6B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flujo de efectivo 1" sheetId="2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62" i="2" l="1"/>
  <c r="F49" i="2"/>
  <c r="E49" i="2"/>
  <c r="F33" i="2"/>
  <c r="F64" i="2" s="1"/>
  <c r="F66" i="2" s="1"/>
  <c r="E33" i="2"/>
  <c r="E64" i="2" s="1"/>
  <c r="E66" i="2" s="1"/>
  <c r="E17" i="2" l="1"/>
  <c r="E17" i="2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<sst xmlns="http://schemas.openxmlformats.org/spreadsheetml/2006/main" count="63" uniqueCount="61">
  <si>
    <t>PRESIDENCIA DE LA REPUBLICA DOMINICANA</t>
  </si>
  <si>
    <t>CONSEJO NACIONAL DE DISCAPACIDAD</t>
  </si>
  <si>
    <t>ESTADO DE FLUJO DE EFECTIVO</t>
  </si>
  <si>
    <t>(VALORES EN RD$)</t>
  </si>
  <si>
    <t>FLUJO DE EFECTIVO PROCEDENTES DE ACTIVIDADES OPERATIVAS</t>
  </si>
  <si>
    <t>Cobros impuestos</t>
  </si>
  <si>
    <t>Contribuciones de la seguridad social</t>
  </si>
  <si>
    <t>Cobros por venta de bienes y servicios y arrendamientos</t>
  </si>
  <si>
    <t>COBROS DE  SUBVENCIONES, TRANSFERENCIAS Y OTRAS ASIGNACIONES</t>
  </si>
  <si>
    <t>Cobros de seguros por primas, reclamos y otros</t>
  </si>
  <si>
    <t>Cobros por contratos mantenidos para negocios o intercambio</t>
  </si>
  <si>
    <t xml:space="preserve"> Cobros de intereses financieros</t>
  </si>
  <si>
    <t>Otros cobros</t>
  </si>
  <si>
    <t>OTROS COBROS</t>
  </si>
  <si>
    <t xml:space="preserve">PAGOS A OTRAS ENTIDADES P/FINANCIAR SUS OPERACIONES </t>
  </si>
  <si>
    <t>PAGO A LOS TRABAJADORES O EN BENEFICIO DE ELLOS</t>
  </si>
  <si>
    <t>PAGOS POR CONTRIBUCIONES A LA SEGURIDAD SOCIAL</t>
  </si>
  <si>
    <t>PAGOS DE PENSIONES Y JUBILACIONES</t>
  </si>
  <si>
    <t>PAGOS A PROVEEDORES</t>
  </si>
  <si>
    <t>Pagos por contratos mantenidos para negocios o intercambio</t>
  </si>
  <si>
    <t xml:space="preserve"> Pagos de intereses</t>
  </si>
  <si>
    <t>PAGO DE INTERESES</t>
  </si>
  <si>
    <t>OTROS PAGOS</t>
  </si>
  <si>
    <t>FLUJO DE EFECTIVO NETOS DE LAS ACTIVIDADES DE OPERACIÓN</t>
  </si>
  <si>
    <t>FLUJO DE EFECTIVO DE LAS ACTIVIDADES DE INVERSION</t>
  </si>
  <si>
    <t>Cobros por venta de propiedad, planta y equipo</t>
  </si>
  <si>
    <t>Cobros por venta de intangibles y otros activos de largo plazo</t>
  </si>
  <si>
    <t xml:space="preserve">Cobros por títulos patrimoniales o de deuda y participación en asociaciones </t>
  </si>
  <si>
    <t>Cobros por reembolsos de préstamos o anticipos hechos a terceros</t>
  </si>
  <si>
    <t xml:space="preserve">Cobros por conceptos de contratos a futuro, a plazo, opciones o permuta </t>
  </si>
  <si>
    <t>PAGO POR ADQUISICION DE PROPIEDAD  PLANTA Y EQUIPOS</t>
  </si>
  <si>
    <t>Pagos por adquisición de títulos patrimoniales o de deuda y participación en asociaciones</t>
  </si>
  <si>
    <t xml:space="preserve">Pagos por otorgamiento de préstamos o anticipos hechos a terceros </t>
  </si>
  <si>
    <t xml:space="preserve">Pagos por conceptos de contratos a futuro, a plazo, opciones o permuta </t>
  </si>
  <si>
    <t>Pagos por costos de construcciones y desarrollos en proceso</t>
  </si>
  <si>
    <t>Otros pagos</t>
  </si>
  <si>
    <t>FLUJO DE EFECTIVO NETOS POR LAS ACTIVIDADES DE INVERSION</t>
  </si>
  <si>
    <t>Flujos de efectivo de las actividades de financiación</t>
  </si>
  <si>
    <t>Cobro por emisión de títulos de deudas, bonos</t>
  </si>
  <si>
    <t>Cobro por préstamos, pagarés, hipotecas</t>
  </si>
  <si>
    <t>Cobro por aporte de accionista</t>
  </si>
  <si>
    <t xml:space="preserve">Cobro de los arrendatarios por contratos de arrendamientos financieros </t>
  </si>
  <si>
    <t>Pago reembolso en efectivo de los montos recibidos en emisión de títulos de deudas, bonos</t>
  </si>
  <si>
    <t>Pago reembolso en efectivo de los montos recibidos en préstamos, pagarés, hipotecas</t>
  </si>
  <si>
    <t xml:space="preserve">Pago reembolso de efectivo recibió por aporte de accionista </t>
  </si>
  <si>
    <t>Pago por distribución/dividendos al gobierno</t>
  </si>
  <si>
    <t>Pago de los arrendatarios por contratos de arrendamientos financieros</t>
  </si>
  <si>
    <t xml:space="preserve"> Otros pagos</t>
  </si>
  <si>
    <t>Flujos de efectivo netos por las actividades de financiación</t>
  </si>
  <si>
    <t>INCREMENTO/(DISMINUCION) NETA EN EL EFECTIVO Y EQUIVALENTES DE EFECTIVO</t>
  </si>
  <si>
    <t>EFECTIVO Y EQUIVALENTES DE EFECTIVO AL PRINCIPIO DEL PERIODO</t>
  </si>
  <si>
    <t>EFECTIVO Y EQUIVALENTES AL EFECTIVO AL FINAL DEL PERIODO</t>
  </si>
  <si>
    <t xml:space="preserve">            Director Ejecutivo</t>
  </si>
  <si>
    <t xml:space="preserve">      Mercedes Yolanda Pujols</t>
  </si>
  <si>
    <t xml:space="preserve">                                  Dilenia de Jesús</t>
  </si>
  <si>
    <t xml:space="preserve">               Contadora</t>
  </si>
  <si>
    <t xml:space="preserve"> Victor  Valdez Rodríguez</t>
  </si>
  <si>
    <t xml:space="preserve">  Encargada Departamento Financiero</t>
  </si>
  <si>
    <t>DEL  EJERCICIO TERMINADO AL  31 DE DICIEMBRE  2025 y 2024</t>
  </si>
  <si>
    <t xml:space="preserve">                                            Director Administrativo Financiero</t>
  </si>
  <si>
    <t xml:space="preserve">       Alexis Antonio  Alcântara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</si>
</sst>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3"/>
      <name val="Calibri Light"/>
      <family val="1"/>
      <scheme val="major"/>
    </font>
    <font>
      <b/>
      <sz val="11"/>
      <color theme="3" tint="-0.249977111117893"/>
      <name val="Calibri"/>
      <family val="2"/>
      <scheme val="minor"/>
    </font>
    <font>
      <b/>
      <sz val="12"/>
      <color rgb="FF002060"/>
      <name val="Calibri"/>
      <family val="2"/>
      <scheme val="minor"/>
    </font>
    <font>
      <sz val="12"/>
      <color rgb="FF231F20"/>
      <name val="Times New Roman"/>
      <family val="1"/>
    </font>
    <font>
      <sz val="11"/>
      <color rgb="FF231F20"/>
      <name val="Calibri"/>
      <family val="2"/>
      <scheme val="minor"/>
    </font>
    <font>
      <b/>
      <sz val="11"/>
      <color rgb="FF231F20"/>
      <name val="Calibri"/>
      <family val="2"/>
      <scheme val="minor"/>
    </font>
    <font>
      <u/>
      <sz val="11"/>
      <color rgb="FF231F2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rgb="FF002060"/>
      <name val="Times New Roman"/>
      <family val="1"/>
    </font>
    <font>
      <b/>
      <sz val="11"/>
      <color rgb="FF00206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</cellStyleXfs>
  <cellXfs count="42">
    <xf numFmtId="0" fontId="0" fillId="0" borderId="0" xfId="0"/>
    <xf numFmtId="0" fontId="5" fillId="2" borderId="0" xfId="0" applyFont="1" applyFill="1"/>
    <xf numFmtId="0" fontId="6" fillId="2" borderId="0" xfId="3" applyFont="1" applyFill="1" applyBorder="1" applyAlignment="1">
      <alignment horizontal="center"/>
    </xf>
    <xf numFmtId="0" fontId="7" fillId="2" borderId="0" xfId="0" applyFont="1" applyFill="1" applyAlignment="1">
      <alignment vertical="center" wrapText="1"/>
    </xf>
    <xf numFmtId="0" fontId="8" fillId="2" borderId="2" xfId="0" applyFont="1" applyFill="1" applyBorder="1" applyAlignment="1">
      <alignment horizontal="center" vertical="center"/>
    </xf>
    <xf numFmtId="0" fontId="9" fillId="2" borderId="0" xfId="0" applyFont="1" applyFill="1" applyAlignment="1">
      <alignment vertical="center" wrapText="1"/>
    </xf>
    <xf numFmtId="164" fontId="9" fillId="2" borderId="0" xfId="1" applyNumberFormat="1" applyFont="1" applyFill="1" applyAlignment="1">
      <alignment horizontal="center" vertical="center" wrapText="1"/>
    </xf>
    <xf numFmtId="0" fontId="10" fillId="2" borderId="0" xfId="0" applyFont="1" applyFill="1" applyAlignment="1">
      <alignment vertical="center" wrapText="1"/>
    </xf>
    <xf numFmtId="164" fontId="10" fillId="2" borderId="0" xfId="1" applyNumberFormat="1" applyFont="1" applyFill="1" applyAlignment="1">
      <alignment horizontal="center" vertical="center"/>
    </xf>
    <xf numFmtId="164" fontId="10" fillId="2" borderId="0" xfId="1" applyNumberFormat="1" applyFont="1" applyFill="1" applyBorder="1" applyAlignment="1">
      <alignment horizontal="center" vertical="center"/>
    </xf>
    <xf numFmtId="164" fontId="10" fillId="2" borderId="0" xfId="1" applyNumberFormat="1" applyFont="1" applyFill="1" applyAlignment="1">
      <alignment horizontal="center" vertical="center" wrapText="1"/>
    </xf>
    <xf numFmtId="164" fontId="10" fillId="2" borderId="0" xfId="1" applyNumberFormat="1" applyFont="1" applyFill="1" applyBorder="1" applyAlignment="1">
      <alignment horizontal="center" vertical="center" wrapText="1"/>
    </xf>
    <xf numFmtId="164" fontId="10" fillId="2" borderId="3" xfId="1" applyNumberFormat="1" applyFont="1" applyFill="1" applyBorder="1" applyAlignment="1">
      <alignment horizontal="center" vertical="center" wrapText="1"/>
    </xf>
    <xf numFmtId="164" fontId="4" fillId="2" borderId="0" xfId="1" applyNumberFormat="1" applyFont="1" applyFill="1" applyAlignment="1">
      <alignment horizontal="center" vertical="center" wrapText="1"/>
    </xf>
    <xf numFmtId="43" fontId="5" fillId="2" borderId="0" xfId="0" applyNumberFormat="1" applyFont="1" applyFill="1"/>
    <xf numFmtId="0" fontId="11" fillId="2" borderId="0" xfId="0" applyFont="1" applyFill="1" applyAlignment="1">
      <alignment vertical="center" wrapText="1"/>
    </xf>
    <xf numFmtId="164" fontId="11" fillId="2" borderId="0" xfId="1" applyNumberFormat="1" applyFont="1" applyFill="1" applyAlignment="1">
      <alignment horizontal="center" vertical="center" wrapText="1"/>
    </xf>
    <xf numFmtId="164" fontId="5" fillId="2" borderId="0" xfId="0" applyNumberFormat="1" applyFont="1" applyFill="1"/>
    <xf numFmtId="0" fontId="7" fillId="2" borderId="0" xfId="0" applyFont="1" applyFill="1" applyAlignment="1">
      <alignment horizontal="left" vertical="center" wrapText="1"/>
    </xf>
    <xf numFmtId="164" fontId="10" fillId="2" borderId="0" xfId="1" applyNumberFormat="1" applyFont="1" applyFill="1" applyAlignment="1">
      <alignment horizontal="justify" vertical="center" wrapText="1"/>
    </xf>
    <xf numFmtId="0" fontId="10" fillId="2" borderId="0" xfId="0" applyFont="1" applyFill="1" applyAlignment="1">
      <alignment horizontal="left" vertical="center" wrapText="1"/>
    </xf>
    <xf numFmtId="164" fontId="12" fillId="2" borderId="0" xfId="1" applyNumberFormat="1" applyFont="1" applyFill="1" applyAlignment="1">
      <alignment horizontal="center" vertical="center" wrapText="1"/>
    </xf>
    <xf numFmtId="0" fontId="11" fillId="2" borderId="0" xfId="0" applyFont="1" applyFill="1" applyAlignment="1">
      <alignment horizontal="left" vertical="center" wrapText="1"/>
    </xf>
    <xf numFmtId="0" fontId="0" fillId="2" borderId="0" xfId="0" applyFill="1" applyAlignment="1">
      <alignment vertical="top" wrapText="1"/>
    </xf>
    <xf numFmtId="164" fontId="0" fillId="2" borderId="0" xfId="1" applyNumberFormat="1" applyFont="1" applyFill="1"/>
    <xf numFmtId="164" fontId="11" fillId="2" borderId="3" xfId="1" applyNumberFormat="1" applyFont="1" applyFill="1" applyBorder="1" applyAlignment="1">
      <alignment horizontal="center" wrapText="1"/>
    </xf>
    <xf numFmtId="164" fontId="10" fillId="2" borderId="4" xfId="1" applyNumberFormat="1" applyFont="1" applyFill="1" applyBorder="1" applyAlignment="1">
      <alignment horizontal="center" vertical="center" wrapText="1"/>
    </xf>
    <xf numFmtId="164" fontId="11" fillId="2" borderId="5" xfId="1" applyNumberFormat="1" applyFont="1" applyFill="1" applyBorder="1" applyAlignment="1">
      <alignment horizontal="center" vertical="center" wrapText="1"/>
    </xf>
    <xf numFmtId="0" fontId="0" fillId="2" borderId="0" xfId="0" applyFill="1"/>
    <xf numFmtId="164" fontId="5" fillId="2" borderId="0" xfId="1" applyNumberFormat="1" applyFont="1" applyFill="1"/>
    <xf numFmtId="0" fontId="13" fillId="2" borderId="0" xfId="0" applyFont="1" applyFill="1"/>
    <xf numFmtId="0" fontId="13" fillId="2" borderId="0" xfId="0" applyFont="1" applyFill="1" applyAlignment="1">
      <alignment horizontal="center"/>
    </xf>
    <xf numFmtId="0" fontId="14" fillId="2" borderId="0" xfId="0" applyFont="1" applyFill="1" applyAlignment="1">
      <alignment horizontal="left"/>
    </xf>
    <xf numFmtId="0" fontId="14" fillId="2" borderId="0" xfId="0" applyFont="1" applyFill="1" applyAlignment="1">
      <alignment horizontal="center"/>
    </xf>
    <xf numFmtId="0" fontId="14" fillId="2" borderId="0" xfId="0" applyFont="1" applyFill="1"/>
    <xf numFmtId="0" fontId="13" fillId="2" borderId="0" xfId="0" applyFont="1" applyFill="1" applyAlignment="1">
      <alignment horizontal="left"/>
    </xf>
    <xf numFmtId="0" fontId="4" fillId="2" borderId="0" xfId="0" applyFont="1" applyFill="1" applyAlignment="1">
      <alignment horizontal="center"/>
    </xf>
    <xf numFmtId="0" fontId="13" fillId="2" borderId="0" xfId="0" applyFont="1" applyFill="1" applyAlignment="1">
      <alignment horizontal="center"/>
    </xf>
    <xf numFmtId="0" fontId="15" fillId="2" borderId="0" xfId="2" applyFont="1" applyFill="1" applyAlignment="1">
      <alignment horizontal="center"/>
    </xf>
    <xf numFmtId="0" fontId="16" fillId="2" borderId="0" xfId="2" applyFont="1" applyFill="1" applyAlignment="1">
      <alignment horizontal="center"/>
    </xf>
    <xf numFmtId="0" fontId="16" fillId="2" borderId="0" xfId="3" applyFont="1" applyFill="1" applyBorder="1" applyAlignment="1">
      <alignment horizontal="center"/>
    </xf>
    <xf numFmtId="0" fontId="16" fillId="2" borderId="1" xfId="3" applyFont="1" applyFill="1" applyAlignment="1">
      <alignment horizontal="center"/>
    </xf>
  </cellXfs>
  <cellStyles count="4">
    <cellStyle name="Encabezado 1" xfId="3" builtinId="16"/>
    <cellStyle name="Millares" xfId="1" builtinId="3"/>
    <cellStyle name="Normal" xfId="0" builtinId="0"/>
    <cellStyle name="Título" xfId="2" builtin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2390776</xdr:colOff>
      <xdr:row>0</xdr:row>
      <xdr:rowOff>95250</xdr:rowOff>
    </xdr:from>
    <xdr:to>
      <xdr:col>4</xdr:col>
      <xdr:colOff>409575</xdr:colOff>
      <xdr:row>5</xdr:row>
      <xdr:rowOff>170610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9C7529D-1AB8-42CE-8868-99B3E9E492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6" y="95250"/>
          <a:ext cx="1476374" cy="107548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X:\Contabilidad%20y%20Finanzas\CONTABILIDAD-FINANZAS\MERCEDES%20%202023\cierre%2031-12-2023\cierre%20fiscal%2031-12-2023\ESTADO%20DE%20FLUJO%20DE%20EFECTIVO%20%20SI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LUJO DE EFECTIVO"/>
    </sheetNames>
    <sheetDataSet>
      <sheetData sheetId="0">
        <row r="63">
          <cell r="C63">
            <v>154683954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923A47-F9D7-4A5B-90CA-43EEB38A9564}">
  <dimension ref="B7:H362"/>
  <sheetViews>
    <sheetView tabSelected="1" topLeftCell="A65" workbookViewId="0">
      <selection activeCell="D69" sqref="D69"/>
    </sheetView>
  </sheetViews>
  <sheetFormatPr baseColWidth="10" defaultColWidth="11.42578125" defaultRowHeight="15.75" x14ac:dyDescent="0.25"/>
  <cols>
    <col min="1" max="1" width="0.85546875" style="1" customWidth="1"/>
    <col min="2" max="2" width="0.7109375" style="1" hidden="1" customWidth="1"/>
    <col min="3" max="3" width="6.5703125" style="1" customWidth="1"/>
    <col min="4" max="4" width="51.85546875" style="1" customWidth="1"/>
    <col min="5" max="5" width="14.140625" style="29" customWidth="1"/>
    <col min="6" max="6" width="22.42578125" style="29" customWidth="1"/>
    <col min="7" max="7" width="6.42578125" style="1" customWidth="1"/>
    <col min="8" max="8" width="19.5703125" style="1" customWidth="1"/>
    <col min="9" max="16384" width="11.42578125" style="1"/>
  </cols>
  <sheetData>
    <row r="7" spans="4:6" ht="18.75" x14ac:dyDescent="0.3">
      <c r="D7" s="38" t="s">
        <v>0</v>
      </c>
      <c r="E7" s="38"/>
      <c r="F7" s="38"/>
    </row>
    <row r="8" spans="4:6" x14ac:dyDescent="0.25">
      <c r="D8" s="39" t="s">
        <v>1</v>
      </c>
      <c r="E8" s="39"/>
      <c r="F8" s="39"/>
    </row>
    <row r="9" spans="4:6" x14ac:dyDescent="0.25">
      <c r="D9" s="40" t="s">
        <v>2</v>
      </c>
      <c r="E9" s="40"/>
      <c r="F9" s="40"/>
    </row>
    <row r="10" spans="4:6" x14ac:dyDescent="0.25">
      <c r="D10" s="40" t="s">
        <v>58</v>
      </c>
      <c r="E10" s="40"/>
      <c r="F10" s="40"/>
    </row>
    <row r="11" spans="4:6" ht="16.5" thickBot="1" x14ac:dyDescent="0.3">
      <c r="D11" s="41" t="s">
        <v>3</v>
      </c>
      <c r="E11" s="41"/>
      <c r="F11" s="41"/>
    </row>
    <row r="12" spans="4:6" ht="9" customHeight="1" thickTop="1" x14ac:dyDescent="0.25">
      <c r="D12" s="2"/>
      <c r="E12" s="2"/>
      <c r="F12" s="2"/>
    </row>
    <row r="13" spans="4:6" ht="30.75" customHeight="1" x14ac:dyDescent="0.25">
      <c r="D13" s="3" t="s">
        <v>4</v>
      </c>
      <c r="E13" s="4">
        <v>2025</v>
      </c>
      <c r="F13" s="4">
        <v>2024</v>
      </c>
    </row>
    <row r="14" spans="4:6" ht="15" hidden="1" customHeight="1" x14ac:dyDescent="0.25">
      <c r="D14" s="5" t="s">
        <v>5</v>
      </c>
      <c r="E14" s="6"/>
      <c r="F14" s="6"/>
    </row>
    <row r="15" spans="4:6" hidden="1" x14ac:dyDescent="0.25">
      <c r="D15" s="5" t="s">
        <v>6</v>
      </c>
      <c r="E15" s="6"/>
      <c r="F15" s="6"/>
    </row>
    <row r="16" spans="4:6" hidden="1" x14ac:dyDescent="0.25">
      <c r="D16" s="5" t="s">
        <v>7</v>
      </c>
      <c r="E16" s="6"/>
      <c r="F16" s="6"/>
    </row>
    <row r="17" spans="4:8" x14ac:dyDescent="0.25">
      <c r="D17" s="5"/>
      <c r="E17" s="6" cm="1">
        <f t="array" aca="1" ref="E17" ca="1">+E17:E33</f>
        <v>0</v>
      </c>
      <c r="F17" s="6"/>
    </row>
    <row r="18" spans="4:8" ht="14.25" customHeight="1" x14ac:dyDescent="0.25">
      <c r="D18" s="7" t="s">
        <v>8</v>
      </c>
      <c r="E18" s="8">
        <v>333832896</v>
      </c>
      <c r="F18" s="8">
        <v>293623009</v>
      </c>
      <c r="H18" s="9"/>
    </row>
    <row r="19" spans="4:8" ht="15.75" hidden="1" customHeight="1" x14ac:dyDescent="0.25">
      <c r="D19" s="7" t="s">
        <v>9</v>
      </c>
      <c r="E19" s="10"/>
      <c r="F19" s="10"/>
      <c r="H19" s="11"/>
    </row>
    <row r="20" spans="4:8" ht="15.75" hidden="1" customHeight="1" x14ac:dyDescent="0.25">
      <c r="D20" s="7" t="s">
        <v>10</v>
      </c>
      <c r="E20" s="10"/>
      <c r="F20" s="10"/>
      <c r="H20" s="11"/>
    </row>
    <row r="21" spans="4:8" ht="15.75" hidden="1" customHeight="1" x14ac:dyDescent="0.25">
      <c r="D21" s="7" t="s">
        <v>11</v>
      </c>
      <c r="E21" s="10"/>
      <c r="F21" s="10"/>
      <c r="H21" s="11"/>
    </row>
    <row r="22" spans="4:8" ht="15.75" hidden="1" customHeight="1" x14ac:dyDescent="0.25">
      <c r="D22" s="7" t="s">
        <v>12</v>
      </c>
      <c r="E22" s="10"/>
      <c r="F22" s="10"/>
      <c r="H22" s="11"/>
    </row>
    <row r="23" spans="4:8" ht="15.75" customHeight="1" x14ac:dyDescent="0.25">
      <c r="D23" s="7" t="s">
        <v>13</v>
      </c>
      <c r="E23" s="10">
        <v>13333.33</v>
      </c>
      <c r="F23" s="10">
        <v>270867</v>
      </c>
      <c r="H23" s="11"/>
    </row>
    <row r="24" spans="4:8" ht="30.75" customHeight="1" x14ac:dyDescent="0.25">
      <c r="D24" s="7" t="s">
        <v>14</v>
      </c>
      <c r="E24" s="8">
        <v>-142627440</v>
      </c>
      <c r="F24" s="8">
        <v>-140076803</v>
      </c>
      <c r="H24" s="9"/>
    </row>
    <row r="25" spans="4:8" x14ac:dyDescent="0.25">
      <c r="D25" s="7" t="s">
        <v>15</v>
      </c>
      <c r="E25" s="10">
        <v>-113616439</v>
      </c>
      <c r="F25" s="10">
        <v>-78327273.569999993</v>
      </c>
      <c r="H25" s="11"/>
    </row>
    <row r="26" spans="4:8" x14ac:dyDescent="0.25">
      <c r="D26" s="7" t="s">
        <v>16</v>
      </c>
      <c r="E26" s="10">
        <v>-5969625.5599999996</v>
      </c>
      <c r="F26" s="10">
        <v>-4062301.91</v>
      </c>
      <c r="H26" s="11"/>
    </row>
    <row r="27" spans="4:8" x14ac:dyDescent="0.25">
      <c r="D27" s="7" t="s">
        <v>17</v>
      </c>
      <c r="E27" s="10">
        <v>-6762292.1299999999</v>
      </c>
      <c r="F27" s="10">
        <v>-4653745.5999999996</v>
      </c>
      <c r="H27" s="11"/>
    </row>
    <row r="28" spans="4:8" x14ac:dyDescent="0.25">
      <c r="D28" s="7" t="s">
        <v>18</v>
      </c>
      <c r="E28" s="10">
        <v>-50512266.700000003</v>
      </c>
      <c r="F28" s="10">
        <v>-32608460</v>
      </c>
      <c r="H28" s="11"/>
    </row>
    <row r="29" spans="4:8" ht="15.75" hidden="1" customHeight="1" x14ac:dyDescent="0.25">
      <c r="D29" s="7" t="s">
        <v>19</v>
      </c>
      <c r="E29" s="10"/>
      <c r="F29" s="10"/>
      <c r="H29" s="11"/>
    </row>
    <row r="30" spans="4:8" ht="15.75" hidden="1" customHeight="1" x14ac:dyDescent="0.25">
      <c r="D30" s="7" t="s">
        <v>20</v>
      </c>
      <c r="E30" s="10"/>
      <c r="F30" s="10"/>
      <c r="H30" s="11"/>
    </row>
    <row r="31" spans="4:8" x14ac:dyDescent="0.25">
      <c r="D31" s="7" t="s">
        <v>21</v>
      </c>
      <c r="E31" s="10">
        <v>-9311.69</v>
      </c>
      <c r="F31" s="10">
        <v>-16056.54</v>
      </c>
      <c r="H31" s="11"/>
    </row>
    <row r="32" spans="4:8" ht="16.5" thickBot="1" x14ac:dyDescent="0.3">
      <c r="D32" s="7" t="s">
        <v>22</v>
      </c>
      <c r="E32" s="12">
        <v>-5703593.5</v>
      </c>
      <c r="F32" s="12">
        <v>-330400</v>
      </c>
      <c r="H32" s="11"/>
    </row>
    <row r="33" spans="4:8" ht="30" x14ac:dyDescent="0.25">
      <c r="D33" s="3" t="s">
        <v>23</v>
      </c>
      <c r="E33" s="13">
        <f>SUM(E18:E32)</f>
        <v>8645260.7499999758</v>
      </c>
      <c r="F33" s="13">
        <f>SUM(F18:F32)</f>
        <v>33818835.38000001</v>
      </c>
      <c r="G33" s="14"/>
      <c r="H33" s="11"/>
    </row>
    <row r="34" spans="4:8" x14ac:dyDescent="0.25">
      <c r="D34" s="15"/>
      <c r="E34" s="16"/>
      <c r="F34" s="16"/>
      <c r="H34" s="17"/>
    </row>
    <row r="35" spans="4:8" x14ac:dyDescent="0.25">
      <c r="D35" s="18" t="s">
        <v>24</v>
      </c>
      <c r="E35" s="19"/>
      <c r="F35" s="19"/>
    </row>
    <row r="36" spans="4:8" hidden="1" x14ac:dyDescent="0.25">
      <c r="D36" s="20" t="s">
        <v>25</v>
      </c>
      <c r="E36" s="10"/>
      <c r="F36" s="10"/>
    </row>
    <row r="37" spans="4:8" ht="30" hidden="1" x14ac:dyDescent="0.25">
      <c r="D37" s="7" t="s">
        <v>26</v>
      </c>
      <c r="E37" s="10"/>
      <c r="F37" s="10"/>
    </row>
    <row r="38" spans="4:8" ht="30" hidden="1" x14ac:dyDescent="0.25">
      <c r="D38" s="7" t="s">
        <v>27</v>
      </c>
      <c r="E38" s="10"/>
      <c r="F38" s="10"/>
    </row>
    <row r="39" spans="4:8" ht="30" hidden="1" x14ac:dyDescent="0.25">
      <c r="D39" s="7" t="s">
        <v>28</v>
      </c>
      <c r="E39" s="10"/>
      <c r="F39" s="10"/>
    </row>
    <row r="40" spans="4:8" ht="30" hidden="1" x14ac:dyDescent="0.25">
      <c r="D40" s="7" t="s">
        <v>29</v>
      </c>
      <c r="E40" s="10"/>
      <c r="F40" s="10"/>
    </row>
    <row r="41" spans="4:8" hidden="1" x14ac:dyDescent="0.25">
      <c r="D41" s="7" t="s">
        <v>12</v>
      </c>
      <c r="E41" s="10"/>
      <c r="F41" s="10"/>
    </row>
    <row r="42" spans="4:8" ht="24" customHeight="1" x14ac:dyDescent="0.25">
      <c r="D42" s="7" t="s">
        <v>30</v>
      </c>
      <c r="E42" s="11">
        <v>-31131604.16</v>
      </c>
      <c r="F42" s="11">
        <v>-9961509.9299999997</v>
      </c>
    </row>
    <row r="43" spans="4:8" ht="16.5" thickBot="1" x14ac:dyDescent="0.3">
      <c r="D43" s="7"/>
      <c r="E43" s="12"/>
      <c r="F43" s="12"/>
    </row>
    <row r="44" spans="4:8" ht="30" hidden="1" x14ac:dyDescent="0.25">
      <c r="D44" s="7" t="s">
        <v>31</v>
      </c>
      <c r="E44" s="10"/>
      <c r="F44" s="10"/>
    </row>
    <row r="45" spans="4:8" ht="30" hidden="1" x14ac:dyDescent="0.25">
      <c r="D45" s="7" t="s">
        <v>32</v>
      </c>
      <c r="E45" s="10"/>
      <c r="F45" s="10"/>
    </row>
    <row r="46" spans="4:8" ht="30" hidden="1" x14ac:dyDescent="0.25">
      <c r="D46" s="7" t="s">
        <v>33</v>
      </c>
      <c r="E46" s="10"/>
      <c r="F46" s="10"/>
    </row>
    <row r="47" spans="4:8" ht="30" hidden="1" x14ac:dyDescent="0.25">
      <c r="D47" s="7" t="s">
        <v>34</v>
      </c>
      <c r="E47" s="10"/>
      <c r="F47" s="10"/>
    </row>
    <row r="48" spans="4:8" hidden="1" x14ac:dyDescent="0.25">
      <c r="D48" s="7" t="s">
        <v>35</v>
      </c>
      <c r="E48" s="21"/>
      <c r="F48" s="21"/>
    </row>
    <row r="49" spans="4:6" ht="30" x14ac:dyDescent="0.25">
      <c r="D49" s="18" t="s">
        <v>36</v>
      </c>
      <c r="E49" s="16">
        <f>SUM(E42:E48)</f>
        <v>-31131604.16</v>
      </c>
      <c r="F49" s="16">
        <f>SUM(F42:F48)</f>
        <v>-9961509.9299999997</v>
      </c>
    </row>
    <row r="50" spans="4:6" hidden="1" x14ac:dyDescent="0.25">
      <c r="D50" s="22" t="s">
        <v>37</v>
      </c>
      <c r="E50" s="19"/>
      <c r="F50" s="19"/>
    </row>
    <row r="51" spans="4:6" hidden="1" x14ac:dyDescent="0.25">
      <c r="D51" s="7" t="s">
        <v>38</v>
      </c>
      <c r="E51" s="10"/>
      <c r="F51" s="10"/>
    </row>
    <row r="52" spans="4:6" hidden="1" x14ac:dyDescent="0.25">
      <c r="D52" s="7" t="s">
        <v>39</v>
      </c>
      <c r="E52" s="10"/>
      <c r="F52" s="10"/>
    </row>
    <row r="53" spans="4:6" hidden="1" x14ac:dyDescent="0.25">
      <c r="D53" s="7" t="s">
        <v>40</v>
      </c>
      <c r="E53" s="10"/>
      <c r="F53" s="10"/>
    </row>
    <row r="54" spans="4:6" ht="30" hidden="1" x14ac:dyDescent="0.25">
      <c r="D54" s="7" t="s">
        <v>41</v>
      </c>
      <c r="E54" s="10"/>
      <c r="F54" s="10"/>
    </row>
    <row r="55" spans="4:6" hidden="1" x14ac:dyDescent="0.25">
      <c r="D55" s="7" t="s">
        <v>12</v>
      </c>
      <c r="E55" s="10"/>
      <c r="F55" s="10"/>
    </row>
    <row r="56" spans="4:6" ht="30" hidden="1" x14ac:dyDescent="0.25">
      <c r="D56" s="7" t="s">
        <v>42</v>
      </c>
      <c r="E56" s="10"/>
      <c r="F56" s="10"/>
    </row>
    <row r="57" spans="4:6" ht="30" hidden="1" x14ac:dyDescent="0.25">
      <c r="D57" s="7" t="s">
        <v>43</v>
      </c>
      <c r="E57" s="10"/>
      <c r="F57" s="10"/>
    </row>
    <row r="58" spans="4:6" ht="30" hidden="1" x14ac:dyDescent="0.25">
      <c r="D58" s="7" t="s">
        <v>44</v>
      </c>
      <c r="E58" s="10"/>
      <c r="F58" s="10"/>
    </row>
    <row r="59" spans="4:6" hidden="1" x14ac:dyDescent="0.25">
      <c r="D59" s="7" t="s">
        <v>45</v>
      </c>
      <c r="E59" s="10"/>
      <c r="F59" s="10"/>
    </row>
    <row r="60" spans="4:6" ht="30" hidden="1" x14ac:dyDescent="0.25">
      <c r="D60" s="7" t="s">
        <v>46</v>
      </c>
      <c r="E60" s="10"/>
      <c r="F60" s="10"/>
    </row>
    <row r="61" spans="4:6" hidden="1" x14ac:dyDescent="0.25">
      <c r="D61" s="7" t="s">
        <v>47</v>
      </c>
      <c r="E61" s="21"/>
      <c r="F61" s="21"/>
    </row>
    <row r="62" spans="4:6" ht="30" hidden="1" x14ac:dyDescent="0.25">
      <c r="D62" s="22" t="s">
        <v>48</v>
      </c>
      <c r="E62" s="16"/>
      <c r="F62" s="16"/>
    </row>
    <row r="63" spans="4:6" ht="6.75" customHeight="1" x14ac:dyDescent="0.25">
      <c r="D63" s="23"/>
      <c r="E63" s="24"/>
      <c r="F63" s="24"/>
    </row>
    <row r="64" spans="4:6" ht="30.75" thickBot="1" x14ac:dyDescent="0.3">
      <c r="D64" s="3" t="s">
        <v>49</v>
      </c>
      <c r="E64" s="25">
        <f>E33+E42</f>
        <v>-22486343.410000026</v>
      </c>
      <c r="F64" s="25">
        <f>F33+F42</f>
        <v>23857325.45000001</v>
      </c>
    </row>
    <row r="65" spans="4:7" ht="30" x14ac:dyDescent="0.25">
      <c r="D65" s="3" t="s">
        <v>50</v>
      </c>
      <c r="E65" s="26">
        <v>223452187</v>
      </c>
      <c r="F65" s="26">
        <v>199594862</v>
      </c>
    </row>
    <row r="66" spans="4:7" ht="30.75" thickBot="1" x14ac:dyDescent="0.3">
      <c r="D66" s="15" t="s">
        <v>51</v>
      </c>
      <c r="E66" s="27">
        <f>SUM(E64:E65)</f>
        <v>200965843.58999997</v>
      </c>
      <c r="F66" s="27">
        <f>SUM(F64:F65)</f>
        <v>223452187.45000002</v>
      </c>
    </row>
    <row r="67" spans="4:7" ht="16.5" thickTop="1" x14ac:dyDescent="0.25">
      <c r="D67" s="28"/>
      <c r="E67" s="24"/>
      <c r="F67" s="24"/>
      <c r="G67" s="29"/>
    </row>
    <row r="68" spans="4:7" ht="48" customHeight="1" x14ac:dyDescent="0.3">
      <c r="D68" s="30" t="s">
        <v>60</v>
      </c>
      <c r="E68" s="37" t="s">
        <v>56</v>
      </c>
      <c r="F68" s="37"/>
      <c r="G68" s="31"/>
    </row>
    <row r="69" spans="4:7" ht="18.75" x14ac:dyDescent="0.3">
      <c r="D69" s="32" t="s">
        <v>52</v>
      </c>
      <c r="E69" s="33" t="s">
        <v>59</v>
      </c>
      <c r="F69" s="31"/>
      <c r="G69" s="31"/>
    </row>
    <row r="70" spans="4:7" ht="18.75" x14ac:dyDescent="0.3">
      <c r="D70" s="32"/>
      <c r="E70" s="33"/>
      <c r="F70" s="31"/>
      <c r="G70" s="31"/>
    </row>
    <row r="71" spans="4:7" ht="34.5" customHeight="1" x14ac:dyDescent="0.3">
      <c r="D71" s="32"/>
      <c r="E71" s="34"/>
      <c r="F71" s="34"/>
      <c r="G71" s="28"/>
    </row>
    <row r="72" spans="4:7" ht="18.75" x14ac:dyDescent="0.3">
      <c r="D72" s="35" t="s">
        <v>53</v>
      </c>
      <c r="E72" s="31" t="s">
        <v>54</v>
      </c>
      <c r="F72" s="31"/>
      <c r="G72" s="36"/>
    </row>
    <row r="73" spans="4:7" ht="18.75" x14ac:dyDescent="0.3">
      <c r="D73" s="32" t="s">
        <v>55</v>
      </c>
      <c r="E73" s="34" t="s">
        <v>57</v>
      </c>
      <c r="F73" s="34"/>
      <c r="G73" s="34"/>
    </row>
    <row r="362" spans="5:5" x14ac:dyDescent="0.25">
      <c r="E362" s="29">
        <f>'[1]FLUJO DE EFECTIVO'!C63</f>
        <v>154683954</v>
      </c>
    </row>
  </sheetData>
  <mergeCells count="6">
    <mergeCell ref="E68:F68"/>
    <mergeCell ref="D7:F7"/>
    <mergeCell ref="D8:F8"/>
    <mergeCell ref="D9:F9"/>
    <mergeCell ref="D10:F10"/>
    <mergeCell ref="D11:F11"/>
  </mergeCells>
  <pageMargins left="0.70866141732283472" right="0.70866141732283472" top="0.74803149606299213" bottom="0.74803149606299213" header="0.31496062992125984" footer="0.31496062992125984"/>
  <pageSetup scale="85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flujo de efectivo 1</vt:lpstr>
    </vt:vector>
  </TitlesOfParts>
  <Company>Windows User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Mercedes Pujols</dc:creator>
  <cp:lastModifiedBy>MERCEDES YOLANDA PUJOLS SOTO</cp:lastModifiedBy>
  <cp:lastPrinted>2026-01-22T19:03:13Z</cp:lastPrinted>
  <dcterms:created xsi:type="dcterms:W3CDTF">2025-01-20T16:14:22Z</dcterms:created>
  <dcterms:modified xsi:type="dcterms:W3CDTF">2026-01-22T20:09:38Z</dcterms:modified>
</cp:coreProperties>
</file>