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4\12.DICIEMBRE\S - FINANZAS\Inventario Suministro y Almacén\"/>
    </mc:Choice>
  </mc:AlternateContent>
  <xr:revisionPtr revIDLastSave="0" documentId="8_{9F789F83-6998-4B48-86EE-E1A514BE721D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OCT,NOV,DIC-2024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22" l="1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156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<sst xmlns="http://schemas.openxmlformats.org/spreadsheetml/2006/main" count="5542" uniqueCount="551">
  <si>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</si>
  <si>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</si>
  <si>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</si>
  <si>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</si>
  <si>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</si>
  <si>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</si>
  <si>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</si>
  <si>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</si>
  <si>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</si>
  <si>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</si>
  <si>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</si>
  <si>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</si>
  <si>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</si>
  <si>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</si>
  <si>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</si>
  <si>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</si>
  <si>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</si>
  <si>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</si>
  <si>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</si>
  <si>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</si>
  <si>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</si>
  <si>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</si>
  <si>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</si>
  <si>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</si>
  <si>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</si>
  <si>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</si>
  <si>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</si>
  <si>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</si>
  <si>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</si>
  <si>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</si>
  <si>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</si>
  <si>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</si>
  <si>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</si>
  <si>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</si>
  <si>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</si>
  <si>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</si>
  <si>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</si>
  <si>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</si>
  <si>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</si>
  <si>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</si>
  <si>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</si>
  <si>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</si>
  <si>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</si>
  <si>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</si>
  <si>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</si>
  <si>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</si>
  <si>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</si>
  <si>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</si>
  <si>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</si>
  <si>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</si>
  <si>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</si>
  <si>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</si>
  <si>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</si>
  <si>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</si>
  <si>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</si>
  <si>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</si>
  <si>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</si>
  <si>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</si>
  <si>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</si>
  <si>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</si>
  <si>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</si>
  <si>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</si>
  <si>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</si>
  <si>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</si>
  <si>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</si>
  <si>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</si>
  <si>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</si>
  <si>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</si>
  <si>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</si>
  <si>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</si>
  <si>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</si>
  <si>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</si>
  <si>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</si>
  <si>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</si>
  <si>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</si>
  <si>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</si>
  <si>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</si>
  <si>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</si>
  <si>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</si>
  <si>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</si>
  <si>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</si>
  <si>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</si>
  <si>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</si>
  <si>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</si>
  <si>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</si>
  <si>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</si>
  <si>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</si>
  <si>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</si>
  <si>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</si>
  <si>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</si>
  <si>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</si>
  <si>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</si>
  <si>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</si>
  <si>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</si>
  <si>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</si>
  <si>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</si>
  <si>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</si>
  <si>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</si>
  <si>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</si>
  <si>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</si>
  <si>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</si>
  <si>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</si>
  <si>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</si>
  <si>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</si>
  <si>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</si>
  <si>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</si>
  <si>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</si>
  <si>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</si>
  <si>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</si>
  <si>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</si>
  <si>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</si>
  <si>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</si>
  <si>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</si>
  <si>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</si>
  <si>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</si>
  <si>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</si>
  <si>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</si>
  <si>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</si>
  <si>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</si>
  <si>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</si>
  <si>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</si>
  <si>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</si>
  <si>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</si>
  <si>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</si>
  <si>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</si>
  <si>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</si>
  <si>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</si>
  <si>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</si>
  <si>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</si>
  <si>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</si>
  <si>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</si>
  <si>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</si>
  <si>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</si>
  <si>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</si>
  <si>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</si>
  <si>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</si>
  <si>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</si>
  <si>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</si>
  <si>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</si>
  <si>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</si>
  <si>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</si>
  <si>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</si>
  <si>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</si>
  <si>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</si>
  <si>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</si>
  <si>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</si>
  <si>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</si>
  <si>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</si>
  <si>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</si>
  <si>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</si>
  <si>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</si>
  <si>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</si>
  <si>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</si>
  <si>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</si>
  <si>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</si>
  <si>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</si>
  <si>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</si>
  <si>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</si>
  <si>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</si>
  <si>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</si>
  <si>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</si>
  <si>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</si>
  <si>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</si>
  <si>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</si>
  <si>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</si>
  <si>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</si>
  <si>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</si>
  <si>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</si>
  <si>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</si>
  <si>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</si>
  <si>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</si>
  <si>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</si>
  <si>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</si>
  <si>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</si>
  <si>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</si>
  <si>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</si>
  <si>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</si>
  <si>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</si>
  <si>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</si>
  <si>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</si>
  <si>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</si>
  <si>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</si>
  <si>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</si>
  <si>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</si>
  <si>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</si>
  <si>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</si>
  <si>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</si>
  <si>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</si>
  <si>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</si>
  <si>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</si>
  <si>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</si>
  <si>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</si>
  <si>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</si>
  <si>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</si>
  <si>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</si>
  <si>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</si>
  <si>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</si>
  <si>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</si>
  <si>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</si>
  <si>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</si>
  <si>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</si>
  <si>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</si>
  <si>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</si>
  <si>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</si>
  <si>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</si>
  <si>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</si>
  <si>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</si>
  <si>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</si>
  <si>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</si>
  <si>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</si>
  <si>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</si>
  <si>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</si>
  <si>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</si>
  <si>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</si>
  <si>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</si>
  <si>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</si>
  <si>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</si>
  <si>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</si>
  <si>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</si>
  <si>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</si>
  <si>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</si>
  <si>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</si>
  <si>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</si>
  <si>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</si>
  <si>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</si>
  <si>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</si>
  <si>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</si>
  <si>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</si>
  <si>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</si>
  <si>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</si>
  <si>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</si>
  <si>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</si>
  <si>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</si>
  <si>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</si>
  <si>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</si>
  <si>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</si>
  <si>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</si>
  <si>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</si>
  <si>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</si>
  <si>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</si>
  <si>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</si>
  <si>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</si>
  <si>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</si>
  <si>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</si>
  <si>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</si>
  <si>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</si>
  <si>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</si>
  <si>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</si>
  <si>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</si>
  <si>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</si>
  <si>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</si>
  <si>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</si>
  <si>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</si>
  <si>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</si>
  <si>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</si>
  <si>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</si>
  <si>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</si>
  <si>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</si>
  <si>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</si>
  <si>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</si>
  <si>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</si>
  <si>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</si>
  <si>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</si>
  <si>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</si>
  <si>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</si>
  <si>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</si>
  <si>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</si>
  <si>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</si>
  <si>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</si>
  <si>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</si>
  <si>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</si>
  <si>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</si>
  <si>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</si>
  <si>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</si>
  <si>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</si>
  <si>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</si>
  <si>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</si>
  <si>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</si>
  <si>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</si>
  <si>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</si>
  <si>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</si>
  <si>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</si>
  <si>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</si>
  <si>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</si>
  <si>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</si>
  <si>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</si>
  <si>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</si>
  <si>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</si>
  <si>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</si>
  <si>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</si>
  <si>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</si>
  <si>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</si>
  <si>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</si>
  <si>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</si>
  <si>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</si>
  <si>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</si>
  <si>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</si>
  <si>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</si>
  <si>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</si>
  <si>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</si>
  <si>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</si>
  <si>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</si>
  <si>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</si>
  <si>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</si>
  <si>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</si>
  <si>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</si>
  <si>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</si>
  <si>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</si>
  <si>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</si>
  <si>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</si>
  <si>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</si>
  <si>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</si>
  <si>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</si>
  <si>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</si>
  <si>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</si>
  <si>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</si>
  <si>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</si>
  <si>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</si>
  <si>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</si>
  <si>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</si>
  <si>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</si>
  <si>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</si>
  <si>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</si>
  <si>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</si>
  <si>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</si>
  <si>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</si>
  <si>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</si>
  <si>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</si>
  <si>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</si>
  <si>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</si>
  <si>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</si>
  <si>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</si>
  <si>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</si>
  <si>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</si>
  <si>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</si>
  <si>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</si>
  <si>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</si>
  <si>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</si>
  <si>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</si>
  <si>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</si>
  <si>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</si>
  <si>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</si>
  <si>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</si>
  <si>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</si>
  <si>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</si>
  <si>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</si>
  <si>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</si>
  <si>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</si>
  <si>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</si>
  <si>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</si>
  <si>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</si>
  <si>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</si>
  <si>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</si>
  <si>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</si>
  <si>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</si>
  <si>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</si>
  <si>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</si>
  <si>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</si>
  <si>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</si>
  <si>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</si>
  <si>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</si>
  <si>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</si>
  <si>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</si>
  <si>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</si>
  <si>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</si>
  <si>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</si>
  <si>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</si>
  <si>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</si>
  <si>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</si>
  <si>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</si>
  <si>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</si>
  <si>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</si>
  <si>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</si>
  <si>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</si>
  <si>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</si>
  <si>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</si>
  <si>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</si>
  <si>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</si>
  <si>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</si>
  <si>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</si>
  <si>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</si>
  <si>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</si>
  <si>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</si>
  <si>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</si>
  <si>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</si>
  <si>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</si>
  <si>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</si>
  <si>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</si>
  <si>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</si>
  <si>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</si>
  <si>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</si>
  <si>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</si>
  <si>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</si>
  <si>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</si>
  <si>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</si>
  <si>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</si>
  <si>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</si>
  <si>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</si>
  <si>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</si>
  <si>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</si>
  <si>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</si>
  <si>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</si>
  <si>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</si>
  <si>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</si>
  <si>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</si>
  <si>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</si>
  <si>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</si>
  <si>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</si>
  <si>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</si>
  <si>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</si>
  <si>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</si>
  <si>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</si>
  <si>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</si>
  <si>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</si>
  <si>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</si>
  <si>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</si>
  <si>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</si>
  <si>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</si>
  <si>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</si>
  <si>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</si>
  <si>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</si>
  <si>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</si>
  <si>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</si>
  <si>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</si>
  <si>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</si>
  <si>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</si>
  <si>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</si>
  <si>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</si>
  <si>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</si>
  <si>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</si>
  <si>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</si>
  <si>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</si>
  <si>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</si>
  <si>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</si>
  <si>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</si>
  <si>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</si>
  <si>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</si>
  <si>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</si>
  <si>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</si>
  <si>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</si>
  <si>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</si>
  <si>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</si>
  <si>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</si>
  <si>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</si>
  <si>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</si>
  <si>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</si>
  <si>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</si>
  <si>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</si>
  <si>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</si>
  <si>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</si>
  <si>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</si>
  <si>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</si>
  <si>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</si>
  <si>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</si>
  <si>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</si>
  <si>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</si>
  <si>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</si>
  <si>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</si>
  <si>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</si>
  <si>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</si>
  <si>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</si>
  <si>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</si>
  <si>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</si>
  <si>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</si>
  <si>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</si>
  <si>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</si>
  <si>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</si>
  <si>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</si>
  <si>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</si>
  <si>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</si>
  <si>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</si>
  <si>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</si>
  <si>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</si>
  <si>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</si>
  <si>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</si>
  <si>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</si>
  <si>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</si>
  <si>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Papel Higienico Jumo 12/1</t>
  </si>
  <si>
    <t>Fardo</t>
  </si>
  <si>
    <t>2.3.9.8.01</t>
  </si>
  <si>
    <t>2.3.7.2.99</t>
  </si>
  <si>
    <t>2.3.9.9.05</t>
  </si>
  <si>
    <t>Cinta adhesiva blanco</t>
  </si>
  <si>
    <t>Zafacón plast. 11 lts negro p/oficina</t>
  </si>
  <si>
    <t>Antibacterial en spray de 500 ml Sabo</t>
  </si>
  <si>
    <t>Bandeja de escritorio de dos niveles (2)</t>
  </si>
  <si>
    <t>Cera para contar Pelikan</t>
  </si>
  <si>
    <t>Bateria AA Duracell</t>
  </si>
  <si>
    <t>Bateria AAA Duracell</t>
  </si>
  <si>
    <t xml:space="preserve">Tabla c/ganchos 8 1/2 x 11 plasticas transparentes </t>
  </si>
  <si>
    <t>Fósforos 10/1</t>
  </si>
  <si>
    <t xml:space="preserve">Rollo de papel toalla para cocina bingo </t>
  </si>
  <si>
    <t>Cepillo de mango plástico para pared</t>
  </si>
  <si>
    <t>Guantes plásticos negro</t>
  </si>
  <si>
    <t xml:space="preserve">Escobilla para limpiar inodoro linda </t>
  </si>
  <si>
    <t>Platos desechables no. 6 termoenvases 25/1</t>
  </si>
  <si>
    <t>Desindectante Antibacterial en Spray LYSOL 19 oz.</t>
  </si>
  <si>
    <t>Toallas para cocina de microfibra</t>
  </si>
  <si>
    <t>Libro record 500 pg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</si>
  <si>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</si>
  <si>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</si>
  <si>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</si>
  <si>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</si>
  <si>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Ganchos p/folders macho y hembra 7 cm (metal)</t>
  </si>
  <si>
    <t>Libreta rayada 8 1/2 x 11 (2)</t>
  </si>
  <si>
    <t>Folders 8 1/2 x 11 Ofinota Primiun  (3)</t>
  </si>
  <si>
    <t xml:space="preserve">Grapadoras de metal 20 diametros </t>
  </si>
  <si>
    <t>Cinta adhesiva gris de 4"</t>
  </si>
  <si>
    <t>Fundas Basura 18x22</t>
  </si>
  <si>
    <t>fundas de Basura 36/54 Tanque</t>
  </si>
  <si>
    <t>Vasos Foam No.16</t>
  </si>
  <si>
    <t>SUAPES No.39</t>
  </si>
  <si>
    <t>LIMPIADOR EN ESPUMA PARA MUEBLES</t>
  </si>
  <si>
    <t>Vasos Higienicos 4oz</t>
  </si>
  <si>
    <t>Vasos Higienicos 10 oz</t>
  </si>
  <si>
    <t>INSECTICIDA 400ML</t>
  </si>
  <si>
    <t>Boligrafos Azules (12/1)</t>
  </si>
  <si>
    <t xml:space="preserve">Papel Bond 8 1/2 x 13  </t>
  </si>
  <si>
    <t>Papel Bond 8 1/2 x 14</t>
  </si>
  <si>
    <t>Rollos de PaPel para Sumadora</t>
  </si>
  <si>
    <t>Reglas Plasticas</t>
  </si>
  <si>
    <t>Carpetas de 5" de 3 Argollas</t>
  </si>
  <si>
    <t>Clips Grandes 50mm</t>
  </si>
  <si>
    <t>Pegamento en Barra de 40g</t>
  </si>
  <si>
    <t>Folder Satinado con Bolsillo</t>
  </si>
  <si>
    <t>Cintha Adhesiva Transparente</t>
  </si>
  <si>
    <t>Cintha Adhesiva Transparente P/dispensador</t>
  </si>
  <si>
    <t>Café de 1 lbs</t>
  </si>
  <si>
    <t>Azucar 5 lbs</t>
  </si>
  <si>
    <t>Te frio</t>
  </si>
  <si>
    <t>Papel de mano pre cortado 6/1</t>
  </si>
  <si>
    <t>Cajas de Carton para Archivar</t>
  </si>
  <si>
    <t>Brillo vErde Klinaccion</t>
  </si>
  <si>
    <t>Desinfectante Aromatizados Domestico</t>
  </si>
  <si>
    <t>Detergente en Polvo 30lbs</t>
  </si>
  <si>
    <t>Jabon Antibacterial en Espuma Tork</t>
  </si>
  <si>
    <t>Vasos Desechables No.10</t>
  </si>
  <si>
    <t>Vasos Desechables No.4</t>
  </si>
  <si>
    <t>Servilletas 500/1</t>
  </si>
  <si>
    <t>Grapadoras estandar</t>
  </si>
  <si>
    <t>SACO</t>
  </si>
  <si>
    <t>Galon</t>
  </si>
  <si>
    <t>Paquete</t>
  </si>
  <si>
    <t>Paq</t>
  </si>
  <si>
    <t>UN</t>
  </si>
  <si>
    <t>PAQUETE</t>
  </si>
  <si>
    <t>Caja</t>
  </si>
  <si>
    <t>Resma</t>
  </si>
  <si>
    <t>unidades</t>
  </si>
  <si>
    <t>Paquetes</t>
  </si>
  <si>
    <t>INVENTARIO DE ALMACEN Y SUMINISTRO TRIMESTRE OCT,NOV, 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</si>
</sst>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  <numFmt numFmtId="171" formatCode="_([$$-1C0A]* #,##0.00_);_([$$-1C0A]* \(#,##0.00\);_([$$-1C0A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vertical="top"/>
    </xf>
    <xf numFmtId="15" fontId="4" fillId="0" borderId="0" xfId="0" applyNumberFormat="1" applyFont="1" applyAlignment="1">
      <alignment horizontal="center" vertical="top"/>
    </xf>
    <xf numFmtId="170" fontId="27" fillId="0" borderId="0" xfId="0" applyNumberFormat="1" applyFont="1"/>
    <xf numFmtId="0" fontId="28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171" fontId="24" fillId="0" borderId="0" xfId="0" applyNumberFormat="1" applyFont="1" applyAlignment="1">
      <alignment vertical="top"/>
    </xf>
    <xf numFmtId="171" fontId="24" fillId="0" borderId="0" xfId="11" applyNumberFormat="1" applyFont="1"/>
    <xf numFmtId="171" fontId="24" fillId="0" borderId="0" xfId="11" applyNumberFormat="1" applyFont="1" applyAlignment="1">
      <alignment vertical="top"/>
    </xf>
    <xf numFmtId="170" fontId="24" fillId="0" borderId="0" xfId="11" applyNumberFormat="1" applyFont="1"/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1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_([$$-1C0A]* #,##0.00_);_([$$-1C0A]* \(#,##0.00\);_([$$-1C0A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297824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29" totalsRowDxfId="126" headerRowBorderDxfId="128" tableBorderDxfId="127">
  <autoFilter ref="A7:J235" xr:uid="{00000000-0009-0000-0100-000001000000}"/>
  <tableColumns count="10">
    <tableColumn id="5" xr3:uid="{00000000-0010-0000-0000-000005000000}" name="Código Cuenta Presupuesto_x000a_" dataDxfId="125" totalsRowDxfId="124"/>
    <tableColumn id="1" xr3:uid="{00000000-0010-0000-0000-000001000000}" name="Código Institucional" dataDxfId="123" totalsRowDxfId="122"/>
    <tableColumn id="7" xr3:uid="{00000000-0010-0000-0000-000007000000}" name="Código Bienes Nacionales" dataDxfId="121" totalsRowDxfId="120"/>
    <tableColumn id="2" xr3:uid="{00000000-0010-0000-0000-000002000000}" name="Articulos " dataDxfId="119" totalsRowDxfId="118"/>
    <tableColumn id="3" xr3:uid="{00000000-0010-0000-0000-000003000000}" name="Unidad" dataDxfId="117"/>
    <tableColumn id="6" xr3:uid="{00000000-0010-0000-0000-000006000000}" name="Existencia" dataDxfId="116"/>
    <tableColumn id="16" xr3:uid="{00000000-0010-0000-0000-000010000000}" name="Periódo de adquisición" dataDxfId="115" totalsRowDxfId="114"/>
    <tableColumn id="4" xr3:uid="{00000000-0010-0000-0000-000004000000}" name="Periódo de Registro" dataDxfId="113" totalsRowDxfId="112"/>
    <tableColumn id="12" xr3:uid="{00000000-0010-0000-0000-00000C000000}" name="Precio Unitario" dataDxfId="111" dataCellStyle="Moneda"/>
    <tableColumn id="14" xr3:uid="{00000000-0010-0000-0000-00000E000000}" name="Valor " dataDxfId="110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09">
  <autoFilter ref="A6:L21" xr:uid="{00000000-0009-0000-0100-000005000000}"/>
  <tableColumns count="12">
    <tableColumn id="1" xr3:uid="{00000000-0010-0000-0100-000001000000}" name="Código Cuenta Presupuesto_x000a_" dataDxfId="108" totalsRowDxfId="107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06" totalsRowDxfId="105"/>
    <tableColumn id="6" xr3:uid="{00000000-0010-0000-0100-000006000000}" name="Monto s/ITBIS" dataDxfId="104" totalsRowDxfId="103" dataCellStyle="Moneda"/>
    <tableColumn id="7" xr3:uid="{00000000-0010-0000-0100-000007000000}" name="Monto C/ITEBIS" dataDxfId="102" totalsRowDxfId="101" dataCellStyle="Moneda"/>
    <tableColumn id="8" xr3:uid="{00000000-0010-0000-0100-000008000000}" name="Total" totalsRowFunction="custom" dataDxfId="100" totalsRowDxfId="99" dataCellStyle="Moneda">
      <totalsRowFormula>SUM(H7:H21)</totalsRowFormula>
    </tableColumn>
    <tableColumn id="9" xr3:uid="{00000000-0010-0000-0100-000009000000}" name="Fecha" dataDxfId="98" totalsRowDxfId="97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96" totalsRowDxfId="95"/>
    <tableColumn id="2" xr3:uid="{00000000-0010-0000-0200-000002000000}" name="Código" dataDxfId="94" totalsRowDxfId="93"/>
    <tableColumn id="3" xr3:uid="{00000000-0010-0000-0200-000003000000}" name="Articulos"/>
    <tableColumn id="4" xr3:uid="{00000000-0010-0000-0200-000004000000}" name="Unidad" dataDxfId="92" totalsRowDxfId="91"/>
    <tableColumn id="5" xr3:uid="{00000000-0010-0000-0200-000005000000}" name="Salida" dataDxfId="90" totalsRowDxfId="89"/>
    <tableColumn id="6" xr3:uid="{00000000-0010-0000-0200-000006000000}" name="Precio unitario " dataDxfId="88" totalsRowDxfId="87" dataCellStyle="Moneda"/>
    <tableColumn id="7" xr3:uid="{00000000-0010-0000-0200-000007000000}" name="Valor" totalsRowFunction="sum" dataDxfId="86" totalsRowDxfId="85" dataCellStyle="Moneda"/>
    <tableColumn id="8" xr3:uid="{00000000-0010-0000-0200-000008000000}" name="Entregado a" dataDxfId="84" totalsRowDxfId="83"/>
    <tableColumn id="9" xr3:uid="{00000000-0010-0000-0200-000009000000}" name="Departamento" dataDxfId="82" totalsRowDxfId="81"/>
    <tableColumn id="10" xr3:uid="{00000000-0010-0000-0200-00000A000000}" name="Fecha" dataDxfId="80" totalsRowDxfId="79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5" totalsRowDxfId="72" headerRowBorderDxfId="74" tableBorderDxfId="73">
  <autoFilter ref="A7:J239" xr:uid="{00000000-0009-0000-0100-000002000000}"/>
  <tableColumns count="10">
    <tableColumn id="5" xr3:uid="{00000000-0010-0000-0300-000005000000}" name="Código Cuenta Presupuesto_x000a_" dataDxfId="71" totalsRowDxfId="70"/>
    <tableColumn id="1" xr3:uid="{00000000-0010-0000-0300-000001000000}" name="Código Institucional" dataDxfId="69" totalsRowDxfId="68"/>
    <tableColumn id="7" xr3:uid="{00000000-0010-0000-0300-000007000000}" name="Código Bienes Nacionales" dataDxfId="67" totalsRowDxfId="66"/>
    <tableColumn id="2" xr3:uid="{00000000-0010-0000-0300-000002000000}" name="Articulos " dataDxfId="65" totalsRowDxfId="64"/>
    <tableColumn id="3" xr3:uid="{00000000-0010-0000-0300-000003000000}" name="Unidad" dataDxfId="63" totalsRowDxfId="62"/>
    <tableColumn id="6" xr3:uid="{00000000-0010-0000-0300-000006000000}" name="Existencia" dataDxfId="61" totalsRowDxfId="60"/>
    <tableColumn id="16" xr3:uid="{00000000-0010-0000-0300-000010000000}" name="Periódo de adquisición" dataDxfId="59" totalsRowDxfId="58"/>
    <tableColumn id="4" xr3:uid="{00000000-0010-0000-0300-000004000000}" name="Periódo de Registro" dataDxfId="57" totalsRowDxfId="56"/>
    <tableColumn id="12" xr3:uid="{00000000-0010-0000-0300-00000C000000}" name="Precio Unitario" dataDxfId="55" totalsRowDxfId="54" dataCellStyle="Moneda"/>
    <tableColumn id="14" xr3:uid="{00000000-0010-0000-0300-00000E000000}" name="Valor " dataDxfId="53" totalsRowDxfId="52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48" dataDxfId="46" totalsRowDxfId="44" headerRowBorderDxfId="47" tableBorderDxfId="45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3" totalsRowDxfId="42"/>
    <tableColumn id="1" xr3:uid="{00000000-0010-0000-0400-000001000000}" name="Código Institucional" dataDxfId="41" totalsRowDxfId="40"/>
    <tableColumn id="7" xr3:uid="{00000000-0010-0000-0400-000007000000}" name="Código Bienes Nacionales" dataDxfId="39" totalsRowDxfId="38"/>
    <tableColumn id="2" xr3:uid="{00000000-0010-0000-0400-000002000000}" name="Articulos " dataDxfId="37" totalsRowDxfId="36"/>
    <tableColumn id="3" xr3:uid="{00000000-0010-0000-0400-000003000000}" name="Unidad" dataDxfId="35" totalsRowDxfId="34"/>
    <tableColumn id="6" xr3:uid="{00000000-0010-0000-0400-000006000000}" name="Existencia" dataDxfId="33" totalsRowDxfId="32"/>
    <tableColumn id="8" xr3:uid="{00000000-0010-0000-0400-000008000000}" name="Cantidad Validada" dataDxfId="31" totalsRowDxfId="30"/>
    <tableColumn id="9" xr3:uid="{00000000-0010-0000-0400-000009000000}" name="Comentarios" dataDxfId="29" totalsRowDxfId="28"/>
    <tableColumn id="16" xr3:uid="{00000000-0010-0000-0400-000010000000}" name="Periódo de adquisición" dataDxfId="27" totalsRowDxfId="26"/>
    <tableColumn id="4" xr3:uid="{00000000-0010-0000-0400-000004000000}" name="Periódo de Registro" dataDxfId="25" totalsRowDxfId="24"/>
    <tableColumn id="12" xr3:uid="{00000000-0010-0000-0400-00000C000000}" name="Precio Unitario" dataDxfId="23" totalsRowDxfId="22" dataCellStyle="Moneda"/>
    <tableColumn id="14" xr3:uid="{00000000-0010-0000-0400-00000E000000}" name="Valor " dataDxfId="21" totalsRowDxfId="20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56" totalsRowCount="1" headerRowDxfId="18" dataDxfId="16" headerRowBorderDxfId="17">
  <autoFilter ref="A7:H155" xr:uid="{00000000-0009-0000-0100-000004000000}"/>
  <tableColumns count="8">
    <tableColumn id="1" xr3:uid="{00000000-0010-0000-0500-000001000000}" name="Código Cuenta Presupuesto_x000a_" dataDxfId="15" totalsRowDxfId="14"/>
    <tableColumn id="2" xr3:uid="{00000000-0010-0000-0500-000002000000}" name="Articulos " dataDxfId="13" totalsRowDxfId="12"/>
    <tableColumn id="3" xr3:uid="{00000000-0010-0000-0500-000003000000}" name="Unidad" dataDxfId="11" totalsRowDxfId="10"/>
    <tableColumn id="4" xr3:uid="{00000000-0010-0000-0500-000004000000}" name="Existencia" dataDxfId="9" totalsRowDxfId="8"/>
    <tableColumn id="5" xr3:uid="{00000000-0010-0000-0500-000005000000}" name="Periódo de adquisición" dataDxfId="7" totalsRowDxfId="6"/>
    <tableColumn id="6" xr3:uid="{00000000-0010-0000-0500-000006000000}" name="Periódo de Registro" dataDxfId="5" totalsRowDxfId="4"/>
    <tableColumn id="7" xr3:uid="{00000000-0010-0000-0500-000007000000}" name="Precio Unitario" totalsRowLabel=" TOTAL " dataDxfId="3" totalsRowDxfId="2" dataCellStyle="Moneda"/>
    <tableColumn id="8" xr3:uid="{00000000-0010-0000-0500-000008000000}" name="Valor " totalsRowFunction="sum" dataDxfId="1" totalsRowDxfId="0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57" t="s">
        <v>139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32"/>
    </row>
    <row r="3" spans="2:13" s="3" customFormat="1" ht="18" x14ac:dyDescent="0.25">
      <c r="B3" s="158" t="s">
        <v>140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32"/>
    </row>
    <row r="4" spans="2:13" s="3" customFormat="1" ht="15.75" x14ac:dyDescent="0.25"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32"/>
    </row>
    <row r="5" spans="2:13" s="3" customFormat="1" ht="18" x14ac:dyDescent="0.25">
      <c r="B5" s="160" t="s">
        <v>323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40" priority="10" stopIfTrue="1" operator="equal">
      <formula>"solicitar material"</formula>
    </cfRule>
  </conditionalFormatting>
  <conditionalFormatting sqref="J18:K18">
    <cfRule type="cellIs" dxfId="139" priority="9" stopIfTrue="1" operator="equal">
      <formula>"solicitar material"</formula>
    </cfRule>
  </conditionalFormatting>
  <conditionalFormatting sqref="J66:K67">
    <cfRule type="cellIs" dxfId="138" priority="8" stopIfTrue="1" operator="equal">
      <formula>"solicitar material"</formula>
    </cfRule>
  </conditionalFormatting>
  <conditionalFormatting sqref="J70:K71">
    <cfRule type="cellIs" dxfId="137" priority="7" stopIfTrue="1" operator="equal">
      <formula>"solicitar material"</formula>
    </cfRule>
  </conditionalFormatting>
  <conditionalFormatting sqref="J74:K74">
    <cfRule type="cellIs" dxfId="136" priority="6" stopIfTrue="1" operator="equal">
      <formula>"solicitar material"</formula>
    </cfRule>
  </conditionalFormatting>
  <conditionalFormatting sqref="J107:K108">
    <cfRule type="cellIs" dxfId="135" priority="5" stopIfTrue="1" operator="equal">
      <formula>"solicitar material"</formula>
    </cfRule>
  </conditionalFormatting>
  <conditionalFormatting sqref="J114:K114">
    <cfRule type="cellIs" dxfId="134" priority="4" stopIfTrue="1" operator="equal">
      <formula>"solicitar material"</formula>
    </cfRule>
  </conditionalFormatting>
  <conditionalFormatting sqref="J116:K116">
    <cfRule type="cellIs" dxfId="133" priority="3" stopIfTrue="1" operator="equal">
      <formula>"solicitar material"</formula>
    </cfRule>
  </conditionalFormatting>
  <conditionalFormatting sqref="J201:K202">
    <cfRule type="cellIs" dxfId="132" priority="2" stopIfTrue="1" operator="equal">
      <formula>"solicitar material"</formula>
    </cfRule>
  </conditionalFormatting>
  <conditionalFormatting sqref="J205:K205">
    <cfRule type="cellIs" dxfId="131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57" t="s">
        <v>139</v>
      </c>
      <c r="B1" s="157"/>
      <c r="C1" s="157"/>
      <c r="D1" s="157"/>
      <c r="E1" s="157"/>
      <c r="F1" s="157"/>
      <c r="G1" s="157"/>
      <c r="H1" s="157"/>
      <c r="I1" s="157"/>
    </row>
    <row r="2" spans="1:10" ht="18" x14ac:dyDescent="0.25">
      <c r="A2" s="158" t="s">
        <v>140</v>
      </c>
      <c r="B2" s="158"/>
      <c r="C2" s="158"/>
      <c r="D2" s="158"/>
      <c r="E2" s="158"/>
      <c r="F2" s="158"/>
      <c r="G2" s="158"/>
      <c r="H2" s="158"/>
      <c r="I2" s="158"/>
    </row>
    <row r="3" spans="1:10" ht="15.75" x14ac:dyDescent="0.25">
      <c r="A3" s="159"/>
      <c r="B3" s="159"/>
      <c r="C3" s="159"/>
      <c r="D3" s="159"/>
      <c r="E3" s="159"/>
      <c r="F3" s="159"/>
      <c r="G3" s="159"/>
      <c r="H3" s="159"/>
      <c r="I3" s="159"/>
    </row>
    <row r="4" spans="1:10" ht="18" x14ac:dyDescent="0.25">
      <c r="A4" s="160" t="s">
        <v>400</v>
      </c>
      <c r="B4" s="160"/>
      <c r="C4" s="160"/>
      <c r="D4" s="160"/>
      <c r="E4" s="160"/>
      <c r="F4" s="160"/>
      <c r="G4" s="160"/>
      <c r="H4" s="160"/>
      <c r="I4" s="160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61" t="s">
        <v>206</v>
      </c>
      <c r="B244" s="161"/>
      <c r="C244" s="161"/>
      <c r="D244" s="161"/>
      <c r="E244" s="161"/>
      <c r="F244" s="161"/>
      <c r="G244" s="161"/>
      <c r="H244" s="161"/>
      <c r="I244" s="161"/>
    </row>
    <row r="245" spans="1:9" ht="18.75" x14ac:dyDescent="0.3">
      <c r="A245" s="162" t="s">
        <v>207</v>
      </c>
      <c r="B245" s="162"/>
      <c r="C245" s="162"/>
      <c r="D245" s="162"/>
      <c r="E245" s="162"/>
      <c r="F245" s="162"/>
      <c r="G245" s="162"/>
      <c r="H245" s="162"/>
      <c r="I245" s="162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30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57" t="s">
        <v>139</v>
      </c>
      <c r="B2" s="157"/>
      <c r="C2" s="157"/>
      <c r="D2" s="157"/>
      <c r="E2" s="157"/>
      <c r="F2" s="157"/>
      <c r="G2" s="157"/>
      <c r="H2" s="157"/>
      <c r="I2" s="157"/>
      <c r="J2" s="32"/>
    </row>
    <row r="3" spans="1:10" s="3" customFormat="1" ht="18" x14ac:dyDescent="0.25">
      <c r="A3" s="158" t="s">
        <v>140</v>
      </c>
      <c r="B3" s="158"/>
      <c r="C3" s="158"/>
      <c r="D3" s="158"/>
      <c r="E3" s="158"/>
      <c r="F3" s="158"/>
      <c r="G3" s="158"/>
      <c r="H3" s="158"/>
      <c r="I3" s="158"/>
      <c r="J3" s="32"/>
    </row>
    <row r="4" spans="1:10" s="3" customFormat="1" ht="15.7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32"/>
    </row>
    <row r="5" spans="1:10" s="3" customFormat="1" ht="18" x14ac:dyDescent="0.25">
      <c r="A5" s="160" t="s">
        <v>270</v>
      </c>
      <c r="B5" s="160"/>
      <c r="C5" s="160"/>
      <c r="D5" s="160"/>
      <c r="E5" s="160"/>
      <c r="F5" s="160"/>
      <c r="G5" s="160"/>
      <c r="H5" s="160"/>
      <c r="I5" s="160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61" t="s">
        <v>206</v>
      </c>
      <c r="B248" s="161"/>
      <c r="C248" s="161"/>
      <c r="D248" s="161"/>
      <c r="E248" s="161"/>
      <c r="F248" s="161"/>
      <c r="G248" s="161"/>
      <c r="H248" s="161"/>
      <c r="I248" s="161"/>
    </row>
    <row r="249" spans="1:9" ht="18.75" x14ac:dyDescent="0.3">
      <c r="A249" s="162" t="s">
        <v>207</v>
      </c>
      <c r="B249" s="162"/>
      <c r="C249" s="162"/>
      <c r="D249" s="162"/>
      <c r="E249" s="162"/>
      <c r="F249" s="162"/>
      <c r="G249" s="162"/>
      <c r="H249" s="162"/>
      <c r="I249" s="162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78" priority="3" stopIfTrue="1" operator="equal">
      <formula>"solicitar material"</formula>
    </cfRule>
  </conditionalFormatting>
  <conditionalFormatting sqref="G101:H123">
    <cfRule type="cellIs" dxfId="77" priority="2" stopIfTrue="1" operator="equal">
      <formula>"solicitar material"</formula>
    </cfRule>
  </conditionalFormatting>
  <conditionalFormatting sqref="G181:H220">
    <cfRule type="cellIs" dxfId="76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00"/>
    </row>
    <row r="3" spans="1:106" s="93" customFormat="1" ht="18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00"/>
    </row>
    <row r="4" spans="1:106" s="93" customFormat="1" ht="15.75" x14ac:dyDescent="0.25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00"/>
    </row>
    <row r="5" spans="1:106" s="93" customFormat="1" ht="18" x14ac:dyDescent="0.25">
      <c r="B5" s="163" t="s">
        <v>470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</row>
    <row r="211" spans="2:12" ht="18.75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51" priority="1" stopIfTrue="1" operator="equal">
      <formula>"solicitar material"</formula>
    </cfRule>
  </conditionalFormatting>
  <conditionalFormatting sqref="J36:K58 J60:K61 J87:K94 J96:K141 J184:K189 J192:K195">
    <cfRule type="cellIs" dxfId="50" priority="3" stopIfTrue="1" operator="equal">
      <formula>"solicitar material"</formula>
    </cfRule>
  </conditionalFormatting>
  <conditionalFormatting sqref="J63:K85">
    <cfRule type="cellIs" dxfId="49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316"/>
  <sheetViews>
    <sheetView tabSelected="1" topLeftCell="A157" workbookViewId="0">
      <selection activeCell="A5" sqref="A5:G5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5703125" bestFit="1" customWidth="1"/>
    <col min="5" max="5" width="15.28515625" bestFit="1" customWidth="1"/>
    <col min="6" max="6" width="20.85546875" customWidth="1"/>
    <col min="7" max="7" width="19.5703125" bestFit="1" customWidth="1"/>
    <col min="8" max="8" width="17.42578125" bestFit="1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57" t="s">
        <v>139</v>
      </c>
      <c r="B2" s="157"/>
      <c r="C2" s="157"/>
      <c r="D2" s="157"/>
      <c r="E2" s="157"/>
      <c r="F2" s="157"/>
      <c r="G2" s="157"/>
      <c r="H2" s="32"/>
    </row>
    <row r="3" spans="1:8" ht="18" x14ac:dyDescent="0.25">
      <c r="A3" s="158" t="s">
        <v>140</v>
      </c>
      <c r="B3" s="158"/>
      <c r="C3" s="158"/>
      <c r="D3" s="158"/>
      <c r="E3" s="158"/>
      <c r="F3" s="158"/>
      <c r="G3" s="158"/>
      <c r="H3" s="32"/>
    </row>
    <row r="4" spans="1:8" ht="15.75" x14ac:dyDescent="0.25">
      <c r="A4" s="159"/>
      <c r="B4" s="159"/>
      <c r="C4" s="159"/>
      <c r="D4" s="159"/>
      <c r="E4" s="159"/>
      <c r="F4" s="159"/>
      <c r="G4" s="159"/>
      <c r="H4" s="32"/>
    </row>
    <row r="5" spans="1:8" ht="18" x14ac:dyDescent="0.25">
      <c r="A5" s="160" t="s">
        <v>550</v>
      </c>
      <c r="B5" s="160"/>
      <c r="C5" s="160"/>
      <c r="D5" s="160"/>
      <c r="E5" s="160"/>
      <c r="F5" s="160"/>
      <c r="G5" s="160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47" t="s">
        <v>197</v>
      </c>
      <c r="B8" s="156" t="s">
        <v>164</v>
      </c>
      <c r="C8" s="153" t="s">
        <v>4</v>
      </c>
      <c r="D8" s="154">
        <v>10</v>
      </c>
      <c r="E8" s="155">
        <v>43588</v>
      </c>
      <c r="F8" s="155">
        <v>43588</v>
      </c>
      <c r="G8" s="151">
        <v>110</v>
      </c>
      <c r="H8" s="152">
        <f t="shared" ref="H8:H28" si="0">D8*$G8</f>
        <v>1100</v>
      </c>
    </row>
    <row r="9" spans="1:8" ht="15.75" x14ac:dyDescent="0.25">
      <c r="A9" s="147" t="s">
        <v>198</v>
      </c>
      <c r="B9" s="156" t="s">
        <v>5</v>
      </c>
      <c r="C9" s="153" t="s">
        <v>4</v>
      </c>
      <c r="D9" s="154">
        <v>6</v>
      </c>
      <c r="E9" s="155">
        <v>43255</v>
      </c>
      <c r="F9" s="155">
        <v>43255</v>
      </c>
      <c r="G9" s="151">
        <v>21</v>
      </c>
      <c r="H9" s="152">
        <f t="shared" si="0"/>
        <v>126</v>
      </c>
    </row>
    <row r="10" spans="1:8" ht="15.75" x14ac:dyDescent="0.25">
      <c r="A10" s="147" t="s">
        <v>199</v>
      </c>
      <c r="B10" s="156" t="s">
        <v>10</v>
      </c>
      <c r="C10" s="153" t="s">
        <v>4</v>
      </c>
      <c r="D10" s="154">
        <v>10</v>
      </c>
      <c r="E10" s="155">
        <v>44384</v>
      </c>
      <c r="F10" s="155">
        <v>44384</v>
      </c>
      <c r="G10" s="150">
        <v>230.1</v>
      </c>
      <c r="H10" s="152">
        <f t="shared" si="0"/>
        <v>2301</v>
      </c>
    </row>
    <row r="11" spans="1:8" ht="15.75" x14ac:dyDescent="0.25">
      <c r="A11" s="147" t="s">
        <v>199</v>
      </c>
      <c r="B11" s="156" t="s">
        <v>166</v>
      </c>
      <c r="C11" s="153" t="s">
        <v>4</v>
      </c>
      <c r="D11" s="154">
        <v>8</v>
      </c>
      <c r="E11" s="155">
        <v>44722</v>
      </c>
      <c r="F11" s="155">
        <v>44722</v>
      </c>
      <c r="G11" s="151">
        <v>82.6</v>
      </c>
      <c r="H11" s="152">
        <f t="shared" si="0"/>
        <v>660.8</v>
      </c>
    </row>
    <row r="12" spans="1:8" ht="15" customHeight="1" x14ac:dyDescent="0.25">
      <c r="A12" s="147" t="s">
        <v>280</v>
      </c>
      <c r="B12" s="156" t="s">
        <v>209</v>
      </c>
      <c r="C12" s="153" t="s">
        <v>4</v>
      </c>
      <c r="D12" s="154">
        <v>21</v>
      </c>
      <c r="E12" s="155">
        <v>43592</v>
      </c>
      <c r="F12" s="155">
        <v>43592</v>
      </c>
      <c r="G12" s="151">
        <v>112</v>
      </c>
      <c r="H12" s="152">
        <f t="shared" si="0"/>
        <v>2352</v>
      </c>
    </row>
    <row r="13" spans="1:8" ht="15.75" x14ac:dyDescent="0.25">
      <c r="A13" s="147" t="s">
        <v>345</v>
      </c>
      <c r="B13" s="156" t="s">
        <v>15</v>
      </c>
      <c r="C13" s="153" t="s">
        <v>4</v>
      </c>
      <c r="D13" s="154">
        <v>7</v>
      </c>
      <c r="E13" s="155">
        <v>45042</v>
      </c>
      <c r="F13" s="155">
        <v>45042</v>
      </c>
      <c r="G13" s="151">
        <v>101.89333000000001</v>
      </c>
      <c r="H13" s="152">
        <f t="shared" si="0"/>
        <v>713.25331000000006</v>
      </c>
    </row>
    <row r="14" spans="1:8" ht="15.75" x14ac:dyDescent="0.25">
      <c r="A14" s="147" t="s">
        <v>201</v>
      </c>
      <c r="B14" s="156" t="s">
        <v>18</v>
      </c>
      <c r="C14" s="153" t="s">
        <v>4</v>
      </c>
      <c r="D14" s="154">
        <v>125</v>
      </c>
      <c r="E14" s="155">
        <v>42827</v>
      </c>
      <c r="F14" s="155">
        <v>42827</v>
      </c>
      <c r="G14" s="151">
        <v>7.4</v>
      </c>
      <c r="H14" s="152">
        <f t="shared" si="0"/>
        <v>925</v>
      </c>
    </row>
    <row r="15" spans="1:8" ht="15.75" x14ac:dyDescent="0.25">
      <c r="A15" s="147" t="s">
        <v>201</v>
      </c>
      <c r="B15" s="156" t="s">
        <v>235</v>
      </c>
      <c r="C15" s="153" t="s">
        <v>4</v>
      </c>
      <c r="D15" s="154">
        <v>75</v>
      </c>
      <c r="E15" s="155">
        <v>43971</v>
      </c>
      <c r="F15" s="155">
        <v>43971</v>
      </c>
      <c r="G15" s="151">
        <v>15.36</v>
      </c>
      <c r="H15" s="152">
        <f t="shared" si="0"/>
        <v>1152</v>
      </c>
    </row>
    <row r="16" spans="1:8" ht="15.75" x14ac:dyDescent="0.25">
      <c r="A16" s="147" t="s">
        <v>201</v>
      </c>
      <c r="B16" s="156" t="s">
        <v>19</v>
      </c>
      <c r="C16" s="153" t="s">
        <v>4</v>
      </c>
      <c r="D16" s="154">
        <v>5</v>
      </c>
      <c r="E16" s="155">
        <v>43595</v>
      </c>
      <c r="F16" s="155">
        <v>43595</v>
      </c>
      <c r="G16" s="151">
        <v>10</v>
      </c>
      <c r="H16" s="152">
        <f t="shared" si="0"/>
        <v>50</v>
      </c>
    </row>
    <row r="17" spans="1:8" ht="15.75" x14ac:dyDescent="0.25">
      <c r="A17" s="147" t="s">
        <v>202</v>
      </c>
      <c r="B17" s="156" t="s">
        <v>25</v>
      </c>
      <c r="C17" s="153" t="s">
        <v>26</v>
      </c>
      <c r="D17" s="154">
        <v>4</v>
      </c>
      <c r="E17" s="155">
        <v>43411</v>
      </c>
      <c r="F17" s="155">
        <v>43411</v>
      </c>
      <c r="G17" s="151">
        <v>155</v>
      </c>
      <c r="H17" s="152">
        <f t="shared" si="0"/>
        <v>620</v>
      </c>
    </row>
    <row r="18" spans="1:8" ht="15.75" x14ac:dyDescent="0.25">
      <c r="A18" s="147" t="s">
        <v>286</v>
      </c>
      <c r="B18" s="156" t="s">
        <v>22</v>
      </c>
      <c r="C18" s="153" t="s">
        <v>4</v>
      </c>
      <c r="D18" s="154">
        <v>95</v>
      </c>
      <c r="E18" s="155">
        <v>43895</v>
      </c>
      <c r="F18" s="155">
        <v>43895</v>
      </c>
      <c r="G18" s="151">
        <v>7</v>
      </c>
      <c r="H18" s="152">
        <f t="shared" si="0"/>
        <v>665</v>
      </c>
    </row>
    <row r="19" spans="1:8" ht="15.75" x14ac:dyDescent="0.25">
      <c r="A19" s="147" t="s">
        <v>198</v>
      </c>
      <c r="B19" s="156" t="s">
        <v>28</v>
      </c>
      <c r="C19" s="153" t="s">
        <v>4</v>
      </c>
      <c r="D19" s="154">
        <v>349</v>
      </c>
      <c r="E19" s="155">
        <v>41818</v>
      </c>
      <c r="F19" s="155">
        <v>41818</v>
      </c>
      <c r="G19" s="151">
        <v>10</v>
      </c>
      <c r="H19" s="152">
        <f t="shared" si="0"/>
        <v>3490</v>
      </c>
    </row>
    <row r="20" spans="1:8" ht="15.75" x14ac:dyDescent="0.25">
      <c r="A20" s="147" t="s">
        <v>198</v>
      </c>
      <c r="B20" s="156" t="s">
        <v>27</v>
      </c>
      <c r="C20" s="153" t="s">
        <v>4</v>
      </c>
      <c r="D20" s="154">
        <v>4</v>
      </c>
      <c r="E20" s="155">
        <v>43248</v>
      </c>
      <c r="F20" s="155">
        <v>43248</v>
      </c>
      <c r="G20" s="150">
        <v>19.28</v>
      </c>
      <c r="H20" s="152">
        <f t="shared" si="0"/>
        <v>77.12</v>
      </c>
    </row>
    <row r="21" spans="1:8" ht="15.75" x14ac:dyDescent="0.25">
      <c r="A21" s="147" t="s">
        <v>198</v>
      </c>
      <c r="B21" s="156" t="s">
        <v>187</v>
      </c>
      <c r="C21" s="153" t="s">
        <v>13</v>
      </c>
      <c r="D21" s="154">
        <v>15</v>
      </c>
      <c r="E21" s="155">
        <v>43593</v>
      </c>
      <c r="F21" s="155">
        <v>43593</v>
      </c>
      <c r="G21" s="151">
        <v>73.099999999999994</v>
      </c>
      <c r="H21" s="152">
        <f t="shared" si="0"/>
        <v>1096.5</v>
      </c>
    </row>
    <row r="22" spans="1:8" ht="15.75" x14ac:dyDescent="0.25">
      <c r="A22" s="147" t="s">
        <v>198</v>
      </c>
      <c r="B22" s="156" t="s">
        <v>482</v>
      </c>
      <c r="C22" s="153" t="s">
        <v>4</v>
      </c>
      <c r="D22" s="154">
        <v>10</v>
      </c>
      <c r="E22" s="155">
        <v>43592</v>
      </c>
      <c r="F22" s="155">
        <v>43592</v>
      </c>
      <c r="G22" s="151">
        <v>25</v>
      </c>
      <c r="H22" s="152">
        <f t="shared" si="0"/>
        <v>250</v>
      </c>
    </row>
    <row r="23" spans="1:8" ht="15.75" x14ac:dyDescent="0.25">
      <c r="A23" s="147" t="s">
        <v>198</v>
      </c>
      <c r="B23" s="156" t="s">
        <v>172</v>
      </c>
      <c r="C23" s="153" t="s">
        <v>4</v>
      </c>
      <c r="D23" s="154">
        <v>9</v>
      </c>
      <c r="E23" s="155">
        <v>44693</v>
      </c>
      <c r="F23" s="155">
        <v>44693</v>
      </c>
      <c r="G23" s="151">
        <v>371.7</v>
      </c>
      <c r="H23" s="152">
        <f t="shared" si="0"/>
        <v>3345.2999999999997</v>
      </c>
    </row>
    <row r="24" spans="1:8" ht="15.75" x14ac:dyDescent="0.25">
      <c r="A24" s="147" t="s">
        <v>198</v>
      </c>
      <c r="B24" s="156" t="s">
        <v>175</v>
      </c>
      <c r="C24" s="153" t="s">
        <v>4</v>
      </c>
      <c r="D24" s="154">
        <v>10</v>
      </c>
      <c r="E24" s="155">
        <v>43588</v>
      </c>
      <c r="F24" s="155">
        <v>43588</v>
      </c>
      <c r="G24" s="151">
        <v>28.35</v>
      </c>
      <c r="H24" s="152">
        <f t="shared" si="0"/>
        <v>283.5</v>
      </c>
    </row>
    <row r="25" spans="1:8" ht="15.75" x14ac:dyDescent="0.25">
      <c r="A25" s="147" t="s">
        <v>198</v>
      </c>
      <c r="B25" s="156" t="s">
        <v>33</v>
      </c>
      <c r="C25" s="153" t="s">
        <v>4</v>
      </c>
      <c r="D25" s="154">
        <v>5</v>
      </c>
      <c r="E25" s="155">
        <v>43588</v>
      </c>
      <c r="F25" s="155">
        <v>43588</v>
      </c>
      <c r="G25" s="151">
        <v>118.64</v>
      </c>
      <c r="H25" s="152">
        <f t="shared" si="0"/>
        <v>593.20000000000005</v>
      </c>
    </row>
    <row r="26" spans="1:8" ht="15.75" x14ac:dyDescent="0.25">
      <c r="A26" s="147" t="s">
        <v>198</v>
      </c>
      <c r="B26" s="156" t="s">
        <v>32</v>
      </c>
      <c r="C26" s="153" t="s">
        <v>4</v>
      </c>
      <c r="D26" s="154">
        <v>11</v>
      </c>
      <c r="E26" s="155">
        <v>43588</v>
      </c>
      <c r="F26" s="155">
        <v>43588</v>
      </c>
      <c r="G26" s="151">
        <v>31.44</v>
      </c>
      <c r="H26" s="152">
        <f t="shared" si="0"/>
        <v>345.84000000000003</v>
      </c>
    </row>
    <row r="27" spans="1:8" ht="15.75" x14ac:dyDescent="0.25">
      <c r="A27" s="147" t="s">
        <v>198</v>
      </c>
      <c r="B27" s="156" t="s">
        <v>37</v>
      </c>
      <c r="C27" s="153" t="s">
        <v>13</v>
      </c>
      <c r="D27" s="154">
        <v>18</v>
      </c>
      <c r="E27" s="155">
        <v>43588</v>
      </c>
      <c r="F27" s="155">
        <v>43588</v>
      </c>
      <c r="G27" s="151">
        <v>48.64</v>
      </c>
      <c r="H27" s="152">
        <f t="shared" si="0"/>
        <v>875.52</v>
      </c>
    </row>
    <row r="28" spans="1:8" ht="15.75" x14ac:dyDescent="0.25">
      <c r="A28" s="147" t="s">
        <v>198</v>
      </c>
      <c r="B28" s="156" t="s">
        <v>36</v>
      </c>
      <c r="C28" s="153" t="s">
        <v>13</v>
      </c>
      <c r="D28" s="154">
        <v>20</v>
      </c>
      <c r="E28" s="155">
        <v>43588</v>
      </c>
      <c r="F28" s="155">
        <v>43588</v>
      </c>
      <c r="G28" s="151">
        <v>72.03</v>
      </c>
      <c r="H28" s="152">
        <f t="shared" si="0"/>
        <v>1440.6</v>
      </c>
    </row>
    <row r="29" spans="1:8" ht="15.75" x14ac:dyDescent="0.25">
      <c r="A29" s="147" t="s">
        <v>199</v>
      </c>
      <c r="B29" s="156" t="s">
        <v>213</v>
      </c>
      <c r="C29" s="153" t="s">
        <v>4</v>
      </c>
      <c r="D29" s="154">
        <v>8</v>
      </c>
      <c r="E29" s="155">
        <v>43586</v>
      </c>
      <c r="F29" s="155">
        <v>43586</v>
      </c>
      <c r="G29" s="151">
        <v>48.38</v>
      </c>
      <c r="H29" s="152">
        <f t="shared" ref="H29:H47" si="1">D29*$G29</f>
        <v>387.04</v>
      </c>
    </row>
    <row r="30" spans="1:8" ht="15.75" x14ac:dyDescent="0.25">
      <c r="A30" s="147" t="s">
        <v>201</v>
      </c>
      <c r="B30" s="156" t="s">
        <v>45</v>
      </c>
      <c r="C30" s="153" t="s">
        <v>4</v>
      </c>
      <c r="D30" s="154">
        <v>1</v>
      </c>
      <c r="E30" s="155">
        <v>43237</v>
      </c>
      <c r="F30" s="155">
        <v>43237</v>
      </c>
      <c r="G30" s="151">
        <v>625</v>
      </c>
      <c r="H30" s="152">
        <f t="shared" si="1"/>
        <v>625</v>
      </c>
    </row>
    <row r="31" spans="1:8" ht="15.75" x14ac:dyDescent="0.25">
      <c r="A31" s="147" t="s">
        <v>198</v>
      </c>
      <c r="B31" s="156" t="s">
        <v>41</v>
      </c>
      <c r="C31" s="153" t="s">
        <v>4</v>
      </c>
      <c r="D31" s="154">
        <v>774</v>
      </c>
      <c r="E31" s="155">
        <v>41818</v>
      </c>
      <c r="F31" s="155">
        <v>41818</v>
      </c>
      <c r="G31" s="151">
        <v>20.65</v>
      </c>
      <c r="H31" s="152">
        <f t="shared" si="1"/>
        <v>15983.099999999999</v>
      </c>
    </row>
    <row r="32" spans="1:8" ht="15.75" x14ac:dyDescent="0.25">
      <c r="A32" s="147" t="s">
        <v>471</v>
      </c>
      <c r="B32" s="156" t="s">
        <v>48</v>
      </c>
      <c r="C32" s="153" t="s">
        <v>4</v>
      </c>
      <c r="D32" s="154">
        <v>8</v>
      </c>
      <c r="E32" s="155">
        <v>43900</v>
      </c>
      <c r="F32" s="155">
        <v>43900</v>
      </c>
      <c r="G32" s="151">
        <v>33.4176</v>
      </c>
      <c r="H32" s="152">
        <f t="shared" si="1"/>
        <v>267.3408</v>
      </c>
    </row>
    <row r="33" spans="1:8" ht="15.75" x14ac:dyDescent="0.25">
      <c r="A33" s="147" t="s">
        <v>201</v>
      </c>
      <c r="B33" s="156" t="s">
        <v>49</v>
      </c>
      <c r="C33" s="153" t="s">
        <v>4</v>
      </c>
      <c r="D33" s="154">
        <v>6</v>
      </c>
      <c r="E33" s="155">
        <v>43362</v>
      </c>
      <c r="F33" s="155">
        <v>43362</v>
      </c>
      <c r="G33" s="151">
        <v>74</v>
      </c>
      <c r="H33" s="152">
        <f t="shared" si="1"/>
        <v>444</v>
      </c>
    </row>
    <row r="34" spans="1:8" ht="15.75" x14ac:dyDescent="0.25">
      <c r="A34" s="147" t="s">
        <v>201</v>
      </c>
      <c r="B34" s="156" t="s">
        <v>168</v>
      </c>
      <c r="C34" s="153" t="s">
        <v>4</v>
      </c>
      <c r="D34" s="154">
        <v>3</v>
      </c>
      <c r="E34" s="155">
        <v>44392</v>
      </c>
      <c r="F34" s="155">
        <v>44392</v>
      </c>
      <c r="G34" s="151">
        <v>115.64</v>
      </c>
      <c r="H34" s="152">
        <f t="shared" si="1"/>
        <v>346.92</v>
      </c>
    </row>
    <row r="35" spans="1:8" ht="15.75" x14ac:dyDescent="0.25">
      <c r="A35" s="147" t="s">
        <v>198</v>
      </c>
      <c r="B35" s="156" t="s">
        <v>54</v>
      </c>
      <c r="C35" s="153" t="s">
        <v>4</v>
      </c>
      <c r="D35" s="154">
        <v>350</v>
      </c>
      <c r="E35" s="155">
        <v>41818</v>
      </c>
      <c r="F35" s="155">
        <v>41818</v>
      </c>
      <c r="G35" s="151">
        <v>1.17</v>
      </c>
      <c r="H35" s="152">
        <f t="shared" si="1"/>
        <v>409.5</v>
      </c>
    </row>
    <row r="36" spans="1:8" ht="15.75" x14ac:dyDescent="0.25">
      <c r="A36" s="147" t="s">
        <v>198</v>
      </c>
      <c r="B36" s="156" t="s">
        <v>57</v>
      </c>
      <c r="C36" s="153" t="s">
        <v>4</v>
      </c>
      <c r="D36" s="154">
        <v>300</v>
      </c>
      <c r="E36" s="155">
        <v>41818</v>
      </c>
      <c r="F36" s="155">
        <v>41818</v>
      </c>
      <c r="G36" s="151">
        <v>1.91</v>
      </c>
      <c r="H36" s="152">
        <f t="shared" si="1"/>
        <v>573</v>
      </c>
    </row>
    <row r="37" spans="1:8" ht="15.75" x14ac:dyDescent="0.25">
      <c r="A37" s="147" t="s">
        <v>198</v>
      </c>
      <c r="B37" s="156" t="s">
        <v>51</v>
      </c>
      <c r="C37" s="153" t="s">
        <v>4</v>
      </c>
      <c r="D37" s="154">
        <v>150</v>
      </c>
      <c r="E37" s="155">
        <v>43451</v>
      </c>
      <c r="F37" s="155">
        <v>43451</v>
      </c>
      <c r="G37" s="151">
        <v>9.0399999999999991</v>
      </c>
      <c r="H37" s="152">
        <f t="shared" si="1"/>
        <v>1355.9999999999998</v>
      </c>
    </row>
    <row r="38" spans="1:8" ht="15.75" x14ac:dyDescent="0.25">
      <c r="A38" s="147" t="s">
        <v>198</v>
      </c>
      <c r="B38" s="147" t="s">
        <v>53</v>
      </c>
      <c r="C38" s="153" t="s">
        <v>4</v>
      </c>
      <c r="D38" s="154">
        <v>550</v>
      </c>
      <c r="E38" s="155">
        <v>41818</v>
      </c>
      <c r="F38" s="155">
        <v>41818</v>
      </c>
      <c r="G38" s="150">
        <v>7</v>
      </c>
      <c r="H38" s="152">
        <f t="shared" si="1"/>
        <v>3850</v>
      </c>
    </row>
    <row r="39" spans="1:8" ht="15.75" x14ac:dyDescent="0.25">
      <c r="A39" s="147" t="s">
        <v>198</v>
      </c>
      <c r="B39" s="156" t="s">
        <v>52</v>
      </c>
      <c r="C39" s="153" t="s">
        <v>4</v>
      </c>
      <c r="D39" s="154">
        <v>100</v>
      </c>
      <c r="E39" s="155">
        <v>43019</v>
      </c>
      <c r="F39" s="155">
        <v>43019</v>
      </c>
      <c r="G39" s="150">
        <v>5</v>
      </c>
      <c r="H39" s="152">
        <f t="shared" si="1"/>
        <v>500</v>
      </c>
    </row>
    <row r="40" spans="1:8" ht="15.75" x14ac:dyDescent="0.25">
      <c r="A40" s="147" t="s">
        <v>198</v>
      </c>
      <c r="B40" s="156" t="s">
        <v>50</v>
      </c>
      <c r="C40" s="153" t="s">
        <v>4</v>
      </c>
      <c r="D40" s="154">
        <v>150</v>
      </c>
      <c r="E40" s="155">
        <v>43019</v>
      </c>
      <c r="F40" s="155">
        <v>43019</v>
      </c>
      <c r="G40" s="150">
        <v>75.010000000000005</v>
      </c>
      <c r="H40" s="152">
        <f t="shared" si="1"/>
        <v>11251.5</v>
      </c>
    </row>
    <row r="41" spans="1:8" ht="15.75" x14ac:dyDescent="0.25">
      <c r="A41" s="147" t="s">
        <v>198</v>
      </c>
      <c r="B41" s="156" t="s">
        <v>55</v>
      </c>
      <c r="C41" s="153" t="s">
        <v>4</v>
      </c>
      <c r="D41" s="154">
        <v>350</v>
      </c>
      <c r="E41" s="155">
        <v>41818</v>
      </c>
      <c r="F41" s="155">
        <v>41818</v>
      </c>
      <c r="G41" s="150">
        <v>1.17</v>
      </c>
      <c r="H41" s="152">
        <f t="shared" si="1"/>
        <v>409.5</v>
      </c>
    </row>
    <row r="42" spans="1:8" ht="15.75" x14ac:dyDescent="0.25">
      <c r="A42" s="147" t="s">
        <v>198</v>
      </c>
      <c r="B42" s="156" t="s">
        <v>59</v>
      </c>
      <c r="C42" s="153" t="s">
        <v>12</v>
      </c>
      <c r="D42" s="154">
        <v>9</v>
      </c>
      <c r="E42" s="155">
        <v>43592</v>
      </c>
      <c r="F42" s="155">
        <v>43592</v>
      </c>
      <c r="G42" s="150">
        <v>195</v>
      </c>
      <c r="H42" s="152">
        <f t="shared" si="1"/>
        <v>1755</v>
      </c>
    </row>
    <row r="43" spans="1:8" ht="15.75" x14ac:dyDescent="0.25">
      <c r="A43" s="147" t="s">
        <v>198</v>
      </c>
      <c r="B43" s="156" t="s">
        <v>58</v>
      </c>
      <c r="C43" s="153" t="s">
        <v>12</v>
      </c>
      <c r="D43" s="154">
        <v>6</v>
      </c>
      <c r="E43" s="155">
        <v>43591</v>
      </c>
      <c r="F43" s="155">
        <v>43591</v>
      </c>
      <c r="G43" s="150">
        <v>680</v>
      </c>
      <c r="H43" s="152">
        <f t="shared" si="1"/>
        <v>4080</v>
      </c>
    </row>
    <row r="44" spans="1:8" ht="15.75" x14ac:dyDescent="0.25">
      <c r="A44" s="148" t="s">
        <v>198</v>
      </c>
      <c r="B44" s="147" t="s">
        <v>66</v>
      </c>
      <c r="C44" s="153" t="s">
        <v>13</v>
      </c>
      <c r="D44" s="154">
        <v>2</v>
      </c>
      <c r="E44" s="155">
        <v>43451</v>
      </c>
      <c r="F44" s="155">
        <v>43451</v>
      </c>
      <c r="G44" s="149">
        <v>600</v>
      </c>
      <c r="H44" s="152">
        <f t="shared" si="1"/>
        <v>1200</v>
      </c>
    </row>
    <row r="45" spans="1:8" ht="15.75" x14ac:dyDescent="0.25">
      <c r="A45" s="147" t="s">
        <v>479</v>
      </c>
      <c r="B45" s="156" t="s">
        <v>69</v>
      </c>
      <c r="C45" s="153" t="s">
        <v>4</v>
      </c>
      <c r="D45" s="154">
        <v>11</v>
      </c>
      <c r="E45" s="155">
        <v>41818</v>
      </c>
      <c r="F45" s="155">
        <v>41818</v>
      </c>
      <c r="G45" s="149">
        <v>5</v>
      </c>
      <c r="H45" s="152">
        <f t="shared" si="1"/>
        <v>55</v>
      </c>
    </row>
    <row r="46" spans="1:8" ht="15.75" x14ac:dyDescent="0.25">
      <c r="A46" s="147" t="s">
        <v>198</v>
      </c>
      <c r="B46" s="156" t="s">
        <v>71</v>
      </c>
      <c r="C46" s="156" t="s">
        <v>13</v>
      </c>
      <c r="D46" s="154">
        <v>24</v>
      </c>
      <c r="E46" s="155">
        <v>44392</v>
      </c>
      <c r="F46" s="155">
        <v>44392</v>
      </c>
      <c r="G46" s="149">
        <v>44.603999999999999</v>
      </c>
      <c r="H46" s="152">
        <f t="shared" si="1"/>
        <v>1070.4960000000001</v>
      </c>
    </row>
    <row r="47" spans="1:8" ht="15.75" x14ac:dyDescent="0.25">
      <c r="A47" s="147" t="s">
        <v>198</v>
      </c>
      <c r="B47" s="156" t="s">
        <v>72</v>
      </c>
      <c r="C47" s="153" t="s">
        <v>4</v>
      </c>
      <c r="D47" s="154">
        <v>39</v>
      </c>
      <c r="E47" s="155">
        <v>43248</v>
      </c>
      <c r="F47" s="155">
        <v>43248</v>
      </c>
      <c r="G47" s="149">
        <v>3.3</v>
      </c>
      <c r="H47" s="152">
        <f t="shared" si="1"/>
        <v>128.69999999999999</v>
      </c>
    </row>
    <row r="48" spans="1:8" ht="15.75" x14ac:dyDescent="0.25">
      <c r="A48" s="147" t="s">
        <v>198</v>
      </c>
      <c r="B48" s="156" t="s">
        <v>180</v>
      </c>
      <c r="C48" s="153" t="s">
        <v>4</v>
      </c>
      <c r="D48" s="154">
        <v>10</v>
      </c>
      <c r="E48" s="155">
        <v>44392</v>
      </c>
      <c r="F48" s="155">
        <v>44392</v>
      </c>
      <c r="G48" s="149">
        <v>601.79999999999995</v>
      </c>
      <c r="H48" s="152">
        <f t="shared" ref="H48:H60" si="2">D48*$G48</f>
        <v>6018</v>
      </c>
    </row>
    <row r="49" spans="1:8" ht="15.75" x14ac:dyDescent="0.25">
      <c r="A49" s="148" t="s">
        <v>198</v>
      </c>
      <c r="B49" s="147" t="s">
        <v>76</v>
      </c>
      <c r="C49" s="153" t="s">
        <v>13</v>
      </c>
      <c r="D49" s="154">
        <v>41</v>
      </c>
      <c r="E49" s="155">
        <v>41818</v>
      </c>
      <c r="F49" s="155">
        <v>41818</v>
      </c>
      <c r="G49" s="149">
        <v>35.96</v>
      </c>
      <c r="H49" s="152">
        <f t="shared" si="2"/>
        <v>1474.3600000000001</v>
      </c>
    </row>
    <row r="50" spans="1:8" ht="15.75" x14ac:dyDescent="0.25">
      <c r="A50" s="148" t="s">
        <v>198</v>
      </c>
      <c r="B50" s="147" t="s">
        <v>75</v>
      </c>
      <c r="C50" s="153" t="s">
        <v>13</v>
      </c>
      <c r="D50" s="154">
        <v>18</v>
      </c>
      <c r="E50" s="155">
        <v>43255</v>
      </c>
      <c r="F50" s="155">
        <v>43255</v>
      </c>
      <c r="G50" s="149">
        <v>23</v>
      </c>
      <c r="H50" s="152">
        <f t="shared" si="2"/>
        <v>414</v>
      </c>
    </row>
    <row r="51" spans="1:8" ht="15.75" x14ac:dyDescent="0.25">
      <c r="A51" s="148" t="s">
        <v>198</v>
      </c>
      <c r="B51" s="147" t="s">
        <v>83</v>
      </c>
      <c r="C51" s="153" t="s">
        <v>4</v>
      </c>
      <c r="D51" s="154">
        <v>10</v>
      </c>
      <c r="E51" s="155">
        <v>43900</v>
      </c>
      <c r="F51" s="155">
        <v>43900</v>
      </c>
      <c r="G51" s="150">
        <v>7.5755999999999997</v>
      </c>
      <c r="H51" s="152">
        <f t="shared" si="2"/>
        <v>75.756</v>
      </c>
    </row>
    <row r="52" spans="1:8" ht="15.75" x14ac:dyDescent="0.25">
      <c r="A52" s="148" t="s">
        <v>198</v>
      </c>
      <c r="B52" s="147" t="s">
        <v>86</v>
      </c>
      <c r="C52" s="153" t="s">
        <v>4</v>
      </c>
      <c r="D52" s="154">
        <v>99</v>
      </c>
      <c r="E52" s="155">
        <v>43900</v>
      </c>
      <c r="F52" s="155">
        <v>43900</v>
      </c>
      <c r="G52" s="150">
        <v>12.4962</v>
      </c>
      <c r="H52" s="152">
        <f t="shared" si="2"/>
        <v>1237.1238000000001</v>
      </c>
    </row>
    <row r="53" spans="1:8" ht="15.75" x14ac:dyDescent="0.25">
      <c r="A53" s="148" t="s">
        <v>198</v>
      </c>
      <c r="B53" s="156" t="s">
        <v>82</v>
      </c>
      <c r="C53" s="153" t="s">
        <v>4</v>
      </c>
      <c r="D53" s="154">
        <v>20</v>
      </c>
      <c r="E53" s="155">
        <v>43895</v>
      </c>
      <c r="F53" s="155">
        <v>43895</v>
      </c>
      <c r="G53" s="150">
        <v>10.62</v>
      </c>
      <c r="H53" s="152">
        <f t="shared" si="2"/>
        <v>212.39999999999998</v>
      </c>
    </row>
    <row r="54" spans="1:8" ht="15.75" x14ac:dyDescent="0.25">
      <c r="A54" s="148" t="s">
        <v>198</v>
      </c>
      <c r="B54" s="156" t="s">
        <v>84</v>
      </c>
      <c r="C54" s="153" t="s">
        <v>4</v>
      </c>
      <c r="D54" s="154">
        <v>41</v>
      </c>
      <c r="E54" s="155">
        <v>43895</v>
      </c>
      <c r="F54" s="155">
        <v>43895</v>
      </c>
      <c r="G54" s="150">
        <v>10.62</v>
      </c>
      <c r="H54" s="152">
        <f t="shared" si="2"/>
        <v>435.41999999999996</v>
      </c>
    </row>
    <row r="55" spans="1:8" ht="15.75" x14ac:dyDescent="0.25">
      <c r="A55" s="148" t="s">
        <v>198</v>
      </c>
      <c r="B55" s="156" t="s">
        <v>220</v>
      </c>
      <c r="C55" s="153" t="s">
        <v>4</v>
      </c>
      <c r="D55" s="154">
        <v>2</v>
      </c>
      <c r="E55" s="155">
        <v>44406</v>
      </c>
      <c r="F55" s="155">
        <v>44406</v>
      </c>
      <c r="G55" s="150">
        <v>339.00220000000002</v>
      </c>
      <c r="H55" s="152">
        <f t="shared" si="2"/>
        <v>678.00440000000003</v>
      </c>
    </row>
    <row r="56" spans="1:8" ht="15.75" x14ac:dyDescent="0.25">
      <c r="A56" s="148" t="s">
        <v>329</v>
      </c>
      <c r="B56" s="156" t="s">
        <v>89</v>
      </c>
      <c r="C56" s="153" t="s">
        <v>20</v>
      </c>
      <c r="D56" s="154">
        <v>18</v>
      </c>
      <c r="E56" s="155">
        <v>41818</v>
      </c>
      <c r="F56" s="155">
        <v>41818</v>
      </c>
      <c r="G56" s="150">
        <v>1044</v>
      </c>
      <c r="H56" s="152">
        <f t="shared" si="2"/>
        <v>18792</v>
      </c>
    </row>
    <row r="57" spans="1:8" ht="15.75" x14ac:dyDescent="0.25">
      <c r="A57" s="148" t="s">
        <v>287</v>
      </c>
      <c r="B57" s="156" t="s">
        <v>91</v>
      </c>
      <c r="C57" s="153" t="s">
        <v>13</v>
      </c>
      <c r="D57" s="154">
        <v>2</v>
      </c>
      <c r="E57" s="155">
        <v>43451</v>
      </c>
      <c r="F57" s="155">
        <v>43451</v>
      </c>
      <c r="G57" s="150">
        <v>224</v>
      </c>
      <c r="H57" s="152">
        <f t="shared" si="2"/>
        <v>448</v>
      </c>
    </row>
    <row r="58" spans="1:8" ht="15.75" x14ac:dyDescent="0.25">
      <c r="A58" s="148" t="s">
        <v>286</v>
      </c>
      <c r="B58" s="156" t="s">
        <v>149</v>
      </c>
      <c r="C58" s="153" t="s">
        <v>4</v>
      </c>
      <c r="D58" s="154">
        <v>369</v>
      </c>
      <c r="E58" s="155">
        <v>43592</v>
      </c>
      <c r="F58" s="155">
        <v>43592</v>
      </c>
      <c r="G58" s="150">
        <v>5</v>
      </c>
      <c r="H58" s="152">
        <f t="shared" si="2"/>
        <v>1845</v>
      </c>
    </row>
    <row r="59" spans="1:8" ht="15.75" x14ac:dyDescent="0.25">
      <c r="A59" s="148" t="s">
        <v>198</v>
      </c>
      <c r="B59" s="156" t="s">
        <v>97</v>
      </c>
      <c r="C59" s="153" t="s">
        <v>4</v>
      </c>
      <c r="D59" s="154">
        <v>5</v>
      </c>
      <c r="E59" s="155">
        <v>43588</v>
      </c>
      <c r="F59" s="155">
        <v>43588</v>
      </c>
      <c r="G59" s="150">
        <v>158.59</v>
      </c>
      <c r="H59" s="152">
        <f t="shared" si="2"/>
        <v>792.95</v>
      </c>
    </row>
    <row r="60" spans="1:8" ht="15.75" x14ac:dyDescent="0.25">
      <c r="A60" s="148" t="s">
        <v>198</v>
      </c>
      <c r="B60" s="156" t="s">
        <v>98</v>
      </c>
      <c r="C60" s="153" t="s">
        <v>4</v>
      </c>
      <c r="D60" s="154">
        <v>3</v>
      </c>
      <c r="E60" s="155">
        <v>43895</v>
      </c>
      <c r="F60" s="155">
        <v>43895</v>
      </c>
      <c r="G60" s="150">
        <v>200.6</v>
      </c>
      <c r="H60" s="152">
        <f t="shared" si="2"/>
        <v>601.79999999999995</v>
      </c>
    </row>
    <row r="61" spans="1:8" ht="15.75" x14ac:dyDescent="0.25">
      <c r="A61" s="148" t="s">
        <v>198</v>
      </c>
      <c r="B61" s="156" t="s">
        <v>95</v>
      </c>
      <c r="C61" s="153" t="s">
        <v>12</v>
      </c>
      <c r="D61" s="154">
        <v>7</v>
      </c>
      <c r="E61" s="155">
        <v>44406</v>
      </c>
      <c r="F61" s="155">
        <v>44406</v>
      </c>
      <c r="G61" s="150">
        <v>517.99639999999999</v>
      </c>
      <c r="H61" s="152">
        <f t="shared" ref="H61:H71" si="3">D61*$G61</f>
        <v>3625.9748</v>
      </c>
    </row>
    <row r="62" spans="1:8" ht="15.75" x14ac:dyDescent="0.25">
      <c r="A62" s="148" t="s">
        <v>198</v>
      </c>
      <c r="B62" s="156" t="s">
        <v>99</v>
      </c>
      <c r="C62" s="153" t="s">
        <v>4</v>
      </c>
      <c r="D62" s="154">
        <v>95</v>
      </c>
      <c r="E62" s="155">
        <v>42914</v>
      </c>
      <c r="F62" s="155">
        <v>42914</v>
      </c>
      <c r="G62" s="150">
        <v>210</v>
      </c>
      <c r="H62" s="152">
        <f t="shared" si="3"/>
        <v>19950</v>
      </c>
    </row>
    <row r="63" spans="1:8" ht="15.75" x14ac:dyDescent="0.25">
      <c r="A63" s="148" t="s">
        <v>197</v>
      </c>
      <c r="B63" s="156" t="s">
        <v>146</v>
      </c>
      <c r="C63" s="153" t="s">
        <v>4</v>
      </c>
      <c r="D63" s="154">
        <v>683</v>
      </c>
      <c r="E63" s="155">
        <v>44718</v>
      </c>
      <c r="F63" s="155">
        <v>44718</v>
      </c>
      <c r="G63" s="150">
        <v>4</v>
      </c>
      <c r="H63" s="152">
        <f t="shared" si="3"/>
        <v>2732</v>
      </c>
    </row>
    <row r="64" spans="1:8" ht="15.75" x14ac:dyDescent="0.25">
      <c r="A64" s="148" t="s">
        <v>197</v>
      </c>
      <c r="B64" s="156" t="s">
        <v>152</v>
      </c>
      <c r="C64" s="153" t="s">
        <v>12</v>
      </c>
      <c r="D64" s="154">
        <v>23</v>
      </c>
      <c r="E64" s="155">
        <v>43588</v>
      </c>
      <c r="F64" s="155">
        <v>43588</v>
      </c>
      <c r="G64" s="150">
        <v>55</v>
      </c>
      <c r="H64" s="152">
        <f t="shared" si="3"/>
        <v>1265</v>
      </c>
    </row>
    <row r="65" spans="1:8" ht="15.75" x14ac:dyDescent="0.25">
      <c r="A65" s="148" t="s">
        <v>198</v>
      </c>
      <c r="B65" s="156" t="s">
        <v>102</v>
      </c>
      <c r="C65" s="153" t="s">
        <v>4</v>
      </c>
      <c r="D65" s="154">
        <v>28</v>
      </c>
      <c r="E65" s="155">
        <v>44693</v>
      </c>
      <c r="F65" s="155">
        <v>44693</v>
      </c>
      <c r="G65" s="150">
        <v>40.71</v>
      </c>
      <c r="H65" s="152">
        <f t="shared" si="3"/>
        <v>1139.8800000000001</v>
      </c>
    </row>
    <row r="66" spans="1:8" ht="15.75" x14ac:dyDescent="0.25">
      <c r="A66" s="148" t="s">
        <v>198</v>
      </c>
      <c r="B66" s="156" t="s">
        <v>103</v>
      </c>
      <c r="C66" s="153" t="s">
        <v>4</v>
      </c>
      <c r="D66" s="154">
        <v>25</v>
      </c>
      <c r="E66" s="155">
        <v>44406</v>
      </c>
      <c r="F66" s="155">
        <v>44406</v>
      </c>
      <c r="G66" s="150">
        <v>60.18</v>
      </c>
      <c r="H66" s="152">
        <f t="shared" si="3"/>
        <v>1504.5</v>
      </c>
    </row>
    <row r="67" spans="1:8" ht="15.75" x14ac:dyDescent="0.25">
      <c r="A67" s="148" t="s">
        <v>198</v>
      </c>
      <c r="B67" s="156" t="s">
        <v>183</v>
      </c>
      <c r="C67" s="153" t="s">
        <v>4</v>
      </c>
      <c r="D67" s="154">
        <v>5</v>
      </c>
      <c r="E67" s="155">
        <v>43895</v>
      </c>
      <c r="F67" s="155">
        <v>43895</v>
      </c>
      <c r="G67" s="150">
        <v>46.02</v>
      </c>
      <c r="H67" s="152">
        <f t="shared" si="3"/>
        <v>230.10000000000002</v>
      </c>
    </row>
    <row r="68" spans="1:8" ht="15.75" x14ac:dyDescent="0.25">
      <c r="A68" s="148" t="s">
        <v>201</v>
      </c>
      <c r="B68" s="156" t="s">
        <v>169</v>
      </c>
      <c r="C68" s="153" t="s">
        <v>4</v>
      </c>
      <c r="D68" s="154">
        <v>12</v>
      </c>
      <c r="E68" s="155">
        <v>44722</v>
      </c>
      <c r="F68" s="155">
        <v>44722</v>
      </c>
      <c r="G68" s="150">
        <v>108.56</v>
      </c>
      <c r="H68" s="152">
        <f t="shared" si="3"/>
        <v>1302.72</v>
      </c>
    </row>
    <row r="69" spans="1:8" ht="15.75" x14ac:dyDescent="0.25">
      <c r="A69" s="148" t="s">
        <v>198</v>
      </c>
      <c r="B69" s="156" t="s">
        <v>195</v>
      </c>
      <c r="C69" s="153" t="s">
        <v>4</v>
      </c>
      <c r="D69" s="154">
        <v>55</v>
      </c>
      <c r="E69" s="155">
        <v>43900</v>
      </c>
      <c r="F69" s="155">
        <v>43900</v>
      </c>
      <c r="G69" s="150">
        <v>104.2766</v>
      </c>
      <c r="H69" s="152">
        <f t="shared" si="3"/>
        <v>5735.2129999999997</v>
      </c>
    </row>
    <row r="70" spans="1:8" ht="15.75" x14ac:dyDescent="0.25">
      <c r="A70" s="148" t="s">
        <v>198</v>
      </c>
      <c r="B70" s="156" t="s">
        <v>106</v>
      </c>
      <c r="C70" s="153" t="s">
        <v>4</v>
      </c>
      <c r="D70" s="154">
        <v>3</v>
      </c>
      <c r="E70" s="155">
        <v>44392</v>
      </c>
      <c r="F70" s="155">
        <v>44392</v>
      </c>
      <c r="G70" s="150">
        <v>194.7</v>
      </c>
      <c r="H70" s="152">
        <f t="shared" si="3"/>
        <v>584.09999999999991</v>
      </c>
    </row>
    <row r="71" spans="1:8" ht="15.75" x14ac:dyDescent="0.25">
      <c r="A71" s="148" t="s">
        <v>198</v>
      </c>
      <c r="B71" s="156" t="s">
        <v>114</v>
      </c>
      <c r="C71" s="153" t="s">
        <v>4</v>
      </c>
      <c r="D71" s="154">
        <v>46</v>
      </c>
      <c r="E71" s="155">
        <v>42914</v>
      </c>
      <c r="F71" s="155">
        <v>42914</v>
      </c>
      <c r="G71" s="150">
        <v>4.01</v>
      </c>
      <c r="H71" s="152">
        <f t="shared" si="3"/>
        <v>184.45999999999998</v>
      </c>
    </row>
    <row r="72" spans="1:8" ht="15.75" x14ac:dyDescent="0.25">
      <c r="A72" s="148" t="s">
        <v>198</v>
      </c>
      <c r="B72" s="156" t="s">
        <v>115</v>
      </c>
      <c r="C72" s="153" t="s">
        <v>4</v>
      </c>
      <c r="D72" s="154">
        <v>24</v>
      </c>
      <c r="E72" s="155">
        <v>42914</v>
      </c>
      <c r="F72" s="155">
        <v>42914</v>
      </c>
      <c r="G72" s="150">
        <v>11.8</v>
      </c>
      <c r="H72" s="152">
        <f t="shared" ref="H72:H88" si="4">D72*$G72</f>
        <v>283.20000000000005</v>
      </c>
    </row>
    <row r="73" spans="1:8" ht="15.75" x14ac:dyDescent="0.25">
      <c r="A73" s="148" t="s">
        <v>198</v>
      </c>
      <c r="B73" s="156" t="s">
        <v>221</v>
      </c>
      <c r="C73" s="153" t="s">
        <v>13</v>
      </c>
      <c r="D73" s="154">
        <v>1</v>
      </c>
      <c r="E73" s="155">
        <v>44406</v>
      </c>
      <c r="F73" s="155">
        <v>44406</v>
      </c>
      <c r="G73" s="150">
        <v>549.99749999999995</v>
      </c>
      <c r="H73" s="152">
        <f t="shared" si="4"/>
        <v>549.99749999999995</v>
      </c>
    </row>
    <row r="74" spans="1:8" ht="15.75" x14ac:dyDescent="0.25">
      <c r="A74" s="148" t="s">
        <v>201</v>
      </c>
      <c r="B74" s="156" t="s">
        <v>177</v>
      </c>
      <c r="C74" s="153" t="s">
        <v>4</v>
      </c>
      <c r="D74" s="154">
        <v>1</v>
      </c>
      <c r="E74" s="155">
        <v>43095</v>
      </c>
      <c r="F74" s="155">
        <v>43095</v>
      </c>
      <c r="G74" s="150">
        <v>2595</v>
      </c>
      <c r="H74" s="152">
        <f t="shared" si="4"/>
        <v>2595</v>
      </c>
    </row>
    <row r="75" spans="1:8" ht="15.75" x14ac:dyDescent="0.25">
      <c r="A75" s="148" t="s">
        <v>202</v>
      </c>
      <c r="B75" s="156" t="s">
        <v>266</v>
      </c>
      <c r="C75" s="153" t="s">
        <v>13</v>
      </c>
      <c r="D75" s="154">
        <v>4</v>
      </c>
      <c r="E75" s="155">
        <v>44366</v>
      </c>
      <c r="F75" s="155">
        <v>44366</v>
      </c>
      <c r="G75" s="150">
        <v>177</v>
      </c>
      <c r="H75" s="152">
        <f t="shared" si="4"/>
        <v>708</v>
      </c>
    </row>
    <row r="76" spans="1:8" ht="15.75" x14ac:dyDescent="0.25">
      <c r="A76" s="148" t="s">
        <v>198</v>
      </c>
      <c r="B76" s="156" t="s">
        <v>123</v>
      </c>
      <c r="C76" s="153" t="s">
        <v>4</v>
      </c>
      <c r="D76" s="154">
        <v>2</v>
      </c>
      <c r="E76" s="155">
        <v>43248</v>
      </c>
      <c r="F76" s="155">
        <v>43248</v>
      </c>
      <c r="G76" s="150">
        <v>57.63</v>
      </c>
      <c r="H76" s="152">
        <f t="shared" si="4"/>
        <v>115.26</v>
      </c>
    </row>
    <row r="77" spans="1:8" ht="15.75" x14ac:dyDescent="0.25">
      <c r="A77" s="148" t="s">
        <v>198</v>
      </c>
      <c r="B77" s="156" t="s">
        <v>483</v>
      </c>
      <c r="C77" s="153" t="s">
        <v>4</v>
      </c>
      <c r="D77" s="154">
        <v>17</v>
      </c>
      <c r="E77" s="155">
        <v>43977</v>
      </c>
      <c r="F77" s="155">
        <v>43977</v>
      </c>
      <c r="G77" s="150">
        <v>161.66</v>
      </c>
      <c r="H77" s="152">
        <f t="shared" si="4"/>
        <v>2748.22</v>
      </c>
    </row>
    <row r="78" spans="1:8" ht="15.75" x14ac:dyDescent="0.25">
      <c r="A78" s="148" t="s">
        <v>198</v>
      </c>
      <c r="B78" s="156" t="s">
        <v>190</v>
      </c>
      <c r="C78" s="153" t="s">
        <v>4</v>
      </c>
      <c r="D78" s="154">
        <v>22</v>
      </c>
      <c r="E78" s="155">
        <v>43900</v>
      </c>
      <c r="F78" s="155">
        <v>43900</v>
      </c>
      <c r="G78" s="150">
        <v>104.2766</v>
      </c>
      <c r="H78" s="152">
        <f t="shared" si="4"/>
        <v>2294.0852</v>
      </c>
    </row>
    <row r="79" spans="1:8" ht="15.75" x14ac:dyDescent="0.25">
      <c r="A79" s="148" t="s">
        <v>198</v>
      </c>
      <c r="B79" s="156" t="s">
        <v>191</v>
      </c>
      <c r="C79" s="153" t="s">
        <v>4</v>
      </c>
      <c r="D79" s="154">
        <v>17</v>
      </c>
      <c r="E79" s="155">
        <v>43900</v>
      </c>
      <c r="F79" s="155">
        <v>43900</v>
      </c>
      <c r="G79" s="150">
        <v>104.2766</v>
      </c>
      <c r="H79" s="152">
        <f t="shared" si="4"/>
        <v>1772.7021999999999</v>
      </c>
    </row>
    <row r="80" spans="1:8" ht="15.75" x14ac:dyDescent="0.25">
      <c r="A80" s="148" t="s">
        <v>198</v>
      </c>
      <c r="B80" s="156" t="s">
        <v>192</v>
      </c>
      <c r="C80" s="153" t="s">
        <v>4</v>
      </c>
      <c r="D80" s="154">
        <v>2</v>
      </c>
      <c r="E80" s="155">
        <v>43592</v>
      </c>
      <c r="F80" s="155">
        <v>43592</v>
      </c>
      <c r="G80" s="150">
        <v>25</v>
      </c>
      <c r="H80" s="152">
        <f t="shared" si="4"/>
        <v>50</v>
      </c>
    </row>
    <row r="81" spans="1:8" ht="15.75" x14ac:dyDescent="0.25">
      <c r="A81" s="148" t="s">
        <v>480</v>
      </c>
      <c r="B81" s="156" t="s">
        <v>215</v>
      </c>
      <c r="C81" s="153" t="s">
        <v>4</v>
      </c>
      <c r="D81" s="154">
        <v>3</v>
      </c>
      <c r="E81" s="155">
        <v>43797</v>
      </c>
      <c r="F81" s="155">
        <v>43797</v>
      </c>
      <c r="G81" s="150">
        <v>110</v>
      </c>
      <c r="H81" s="152">
        <f t="shared" si="4"/>
        <v>330</v>
      </c>
    </row>
    <row r="82" spans="1:8" ht="15.75" x14ac:dyDescent="0.25">
      <c r="A82" s="148" t="s">
        <v>480</v>
      </c>
      <c r="B82" s="156" t="s">
        <v>216</v>
      </c>
      <c r="C82" s="153" t="s">
        <v>7</v>
      </c>
      <c r="D82" s="154">
        <v>39</v>
      </c>
      <c r="E82" s="155">
        <v>44365</v>
      </c>
      <c r="F82" s="155">
        <v>44365</v>
      </c>
      <c r="G82" s="150">
        <v>536.9</v>
      </c>
      <c r="H82" s="152">
        <f t="shared" si="4"/>
        <v>20939.099999999999</v>
      </c>
    </row>
    <row r="83" spans="1:8" ht="15.75" x14ac:dyDescent="0.25">
      <c r="A83" s="148" t="s">
        <v>480</v>
      </c>
      <c r="B83" s="156" t="s">
        <v>217</v>
      </c>
      <c r="C83" s="153" t="s">
        <v>4</v>
      </c>
      <c r="D83" s="154">
        <v>19</v>
      </c>
      <c r="E83" s="155">
        <v>44365</v>
      </c>
      <c r="F83" s="155">
        <v>44365</v>
      </c>
      <c r="G83" s="150">
        <v>76.7</v>
      </c>
      <c r="H83" s="152">
        <f t="shared" si="4"/>
        <v>1457.3</v>
      </c>
    </row>
    <row r="84" spans="1:8" ht="15.75" x14ac:dyDescent="0.25">
      <c r="A84" s="148" t="s">
        <v>357</v>
      </c>
      <c r="B84" s="156" t="s">
        <v>222</v>
      </c>
      <c r="C84" s="153" t="s">
        <v>4</v>
      </c>
      <c r="D84" s="154">
        <v>20</v>
      </c>
      <c r="E84" s="155">
        <v>44718</v>
      </c>
      <c r="F84" s="155">
        <v>44718</v>
      </c>
      <c r="G84" s="150">
        <v>200.6</v>
      </c>
      <c r="H84" s="152">
        <f t="shared" si="4"/>
        <v>4012</v>
      </c>
    </row>
    <row r="85" spans="1:8" ht="15.75" x14ac:dyDescent="0.25">
      <c r="A85" s="148" t="s">
        <v>199</v>
      </c>
      <c r="B85" s="156" t="s">
        <v>484</v>
      </c>
      <c r="C85" s="153" t="s">
        <v>4</v>
      </c>
      <c r="D85" s="154">
        <v>8</v>
      </c>
      <c r="E85" s="155">
        <v>44385</v>
      </c>
      <c r="F85" s="155">
        <v>44385</v>
      </c>
      <c r="G85" s="150">
        <v>403.56</v>
      </c>
      <c r="H85" s="152">
        <f t="shared" si="4"/>
        <v>3228.48</v>
      </c>
    </row>
    <row r="86" spans="1:8" ht="15.75" x14ac:dyDescent="0.25">
      <c r="A86" s="148" t="s">
        <v>357</v>
      </c>
      <c r="B86" s="156" t="s">
        <v>227</v>
      </c>
      <c r="C86" s="153" t="s">
        <v>4</v>
      </c>
      <c r="D86" s="154">
        <v>3</v>
      </c>
      <c r="E86" s="155">
        <v>44385</v>
      </c>
      <c r="F86" s="155">
        <v>44385</v>
      </c>
      <c r="G86" s="150">
        <v>2212.5</v>
      </c>
      <c r="H86" s="152">
        <f t="shared" si="4"/>
        <v>6637.5</v>
      </c>
    </row>
    <row r="87" spans="1:8" ht="15.75" x14ac:dyDescent="0.25">
      <c r="A87" s="148" t="s">
        <v>198</v>
      </c>
      <c r="B87" s="156" t="s">
        <v>228</v>
      </c>
      <c r="C87" s="153" t="s">
        <v>4</v>
      </c>
      <c r="D87" s="154">
        <v>1</v>
      </c>
      <c r="E87" s="155">
        <v>44406</v>
      </c>
      <c r="F87" s="155">
        <v>44406</v>
      </c>
      <c r="G87" s="150">
        <v>430.00380000000001</v>
      </c>
      <c r="H87" s="152">
        <f t="shared" si="4"/>
        <v>430.00380000000001</v>
      </c>
    </row>
    <row r="88" spans="1:8" ht="15.75" x14ac:dyDescent="0.25">
      <c r="A88" s="148" t="s">
        <v>201</v>
      </c>
      <c r="B88" s="156" t="s">
        <v>236</v>
      </c>
      <c r="C88" s="153" t="s">
        <v>4</v>
      </c>
      <c r="D88" s="154">
        <v>384</v>
      </c>
      <c r="E88" s="155">
        <v>44389</v>
      </c>
      <c r="F88" s="155">
        <v>44389</v>
      </c>
      <c r="G88" s="150">
        <v>15.54</v>
      </c>
      <c r="H88" s="152">
        <f t="shared" si="4"/>
        <v>5967.36</v>
      </c>
    </row>
    <row r="89" spans="1:8" ht="15.75" x14ac:dyDescent="0.25">
      <c r="A89" s="148" t="s">
        <v>201</v>
      </c>
      <c r="B89" s="156" t="s">
        <v>255</v>
      </c>
      <c r="C89" s="153" t="s">
        <v>4</v>
      </c>
      <c r="D89" s="154">
        <v>9</v>
      </c>
      <c r="E89" s="155">
        <v>44406</v>
      </c>
      <c r="F89" s="155">
        <v>44406</v>
      </c>
      <c r="G89" s="150">
        <v>194.7</v>
      </c>
      <c r="H89" s="152">
        <f t="shared" ref="H89:H99" si="5">D89*$G89</f>
        <v>1752.3</v>
      </c>
    </row>
    <row r="90" spans="1:8" ht="15.75" x14ac:dyDescent="0.25">
      <c r="A90" s="148" t="s">
        <v>198</v>
      </c>
      <c r="B90" s="156" t="s">
        <v>244</v>
      </c>
      <c r="C90" s="153" t="s">
        <v>12</v>
      </c>
      <c r="D90" s="154">
        <v>8</v>
      </c>
      <c r="E90" s="155">
        <v>44406</v>
      </c>
      <c r="F90" s="155">
        <v>44406</v>
      </c>
      <c r="G90" s="150">
        <v>159.30000000000001</v>
      </c>
      <c r="H90" s="152">
        <f t="shared" si="5"/>
        <v>1274.4000000000001</v>
      </c>
    </row>
    <row r="91" spans="1:8" ht="15.75" x14ac:dyDescent="0.25">
      <c r="A91" s="148" t="s">
        <v>329</v>
      </c>
      <c r="B91" s="156" t="s">
        <v>262</v>
      </c>
      <c r="C91" s="153" t="s">
        <v>20</v>
      </c>
      <c r="D91" s="154">
        <v>2</v>
      </c>
      <c r="E91" s="155">
        <v>45016</v>
      </c>
      <c r="F91" s="155">
        <v>45016</v>
      </c>
      <c r="G91" s="150">
        <v>395.99599999999998</v>
      </c>
      <c r="H91" s="152">
        <f t="shared" si="5"/>
        <v>791.99199999999996</v>
      </c>
    </row>
    <row r="92" spans="1:8" ht="15.75" x14ac:dyDescent="0.25">
      <c r="A92" s="148" t="s">
        <v>199</v>
      </c>
      <c r="B92" s="156" t="s">
        <v>257</v>
      </c>
      <c r="C92" s="153" t="s">
        <v>4</v>
      </c>
      <c r="D92" s="154">
        <v>40</v>
      </c>
      <c r="E92" s="155">
        <v>44418</v>
      </c>
      <c r="F92" s="155">
        <v>44418</v>
      </c>
      <c r="G92" s="150">
        <v>230.1</v>
      </c>
      <c r="H92" s="152">
        <f t="shared" si="5"/>
        <v>9204</v>
      </c>
    </row>
    <row r="93" spans="1:8" ht="15.75" x14ac:dyDescent="0.25">
      <c r="A93" s="148" t="s">
        <v>201</v>
      </c>
      <c r="B93" s="156" t="s">
        <v>269</v>
      </c>
      <c r="C93" s="153" t="s">
        <v>4</v>
      </c>
      <c r="D93" s="154">
        <v>14</v>
      </c>
      <c r="E93" s="155">
        <v>44426</v>
      </c>
      <c r="F93" s="155">
        <v>44426</v>
      </c>
      <c r="G93" s="150">
        <v>678.5</v>
      </c>
      <c r="H93" s="152">
        <f t="shared" si="5"/>
        <v>9499</v>
      </c>
    </row>
    <row r="94" spans="1:8" ht="15.75" x14ac:dyDescent="0.25">
      <c r="A94" s="148" t="s">
        <v>394</v>
      </c>
      <c r="B94" s="156" t="s">
        <v>485</v>
      </c>
      <c r="C94" s="153" t="s">
        <v>4</v>
      </c>
      <c r="D94" s="154">
        <v>10</v>
      </c>
      <c r="E94" s="155">
        <v>44691</v>
      </c>
      <c r="F94" s="155">
        <v>44691</v>
      </c>
      <c r="G94" s="150">
        <v>575.25</v>
      </c>
      <c r="H94" s="152">
        <f t="shared" si="5"/>
        <v>5752.5</v>
      </c>
    </row>
    <row r="95" spans="1:8" ht="15" customHeight="1" x14ac:dyDescent="0.25">
      <c r="A95" s="148" t="s">
        <v>198</v>
      </c>
      <c r="B95" s="156" t="s">
        <v>486</v>
      </c>
      <c r="C95" s="153" t="s">
        <v>4</v>
      </c>
      <c r="D95" s="154">
        <v>9</v>
      </c>
      <c r="E95" s="155">
        <v>44693</v>
      </c>
      <c r="F95" s="155">
        <v>44693</v>
      </c>
      <c r="G95" s="150">
        <v>41.3</v>
      </c>
      <c r="H95" s="152">
        <f t="shared" si="5"/>
        <v>371.7</v>
      </c>
    </row>
    <row r="96" spans="1:8" ht="15.75" x14ac:dyDescent="0.25">
      <c r="A96" s="148" t="s">
        <v>280</v>
      </c>
      <c r="B96" s="156" t="s">
        <v>487</v>
      </c>
      <c r="C96" s="153" t="s">
        <v>74</v>
      </c>
      <c r="D96" s="154">
        <v>90</v>
      </c>
      <c r="E96" s="155">
        <v>44693</v>
      </c>
      <c r="F96" s="155">
        <v>44693</v>
      </c>
      <c r="G96" s="150">
        <v>80.239999999999995</v>
      </c>
      <c r="H96" s="152">
        <f t="shared" si="5"/>
        <v>7221.5999999999995</v>
      </c>
    </row>
    <row r="97" spans="1:8" ht="15.75" x14ac:dyDescent="0.25">
      <c r="A97" s="148" t="s">
        <v>280</v>
      </c>
      <c r="B97" s="156" t="s">
        <v>488</v>
      </c>
      <c r="C97" s="153" t="s">
        <v>74</v>
      </c>
      <c r="D97" s="154">
        <v>97</v>
      </c>
      <c r="E97" s="155">
        <v>44693</v>
      </c>
      <c r="F97" s="155">
        <v>44693</v>
      </c>
      <c r="G97" s="150">
        <v>80.239999999999995</v>
      </c>
      <c r="H97" s="152">
        <f t="shared" si="5"/>
        <v>7783.28</v>
      </c>
    </row>
    <row r="98" spans="1:8" ht="15.75" x14ac:dyDescent="0.25">
      <c r="A98" s="148" t="s">
        <v>198</v>
      </c>
      <c r="B98" s="156" t="s">
        <v>489</v>
      </c>
      <c r="C98" s="153" t="s">
        <v>4</v>
      </c>
      <c r="D98" s="154">
        <v>4</v>
      </c>
      <c r="E98" s="155">
        <v>44700</v>
      </c>
      <c r="F98" s="155">
        <v>44700</v>
      </c>
      <c r="G98" s="150">
        <v>207.68</v>
      </c>
      <c r="H98" s="152">
        <f t="shared" si="5"/>
        <v>830.72</v>
      </c>
    </row>
    <row r="99" spans="1:8" ht="15.75" x14ac:dyDescent="0.25">
      <c r="A99" s="148" t="s">
        <v>200</v>
      </c>
      <c r="B99" s="156" t="s">
        <v>128</v>
      </c>
      <c r="C99" s="153" t="s">
        <v>4</v>
      </c>
      <c r="D99" s="154">
        <v>14</v>
      </c>
      <c r="E99" s="155">
        <v>44714</v>
      </c>
      <c r="F99" s="155">
        <v>44714</v>
      </c>
      <c r="G99" s="150">
        <v>355.33333333333297</v>
      </c>
      <c r="H99" s="152">
        <f t="shared" si="5"/>
        <v>4974.6666666666615</v>
      </c>
    </row>
    <row r="100" spans="1:8" ht="15.75" x14ac:dyDescent="0.25">
      <c r="A100" s="148" t="s">
        <v>328</v>
      </c>
      <c r="B100" s="156" t="s">
        <v>490</v>
      </c>
      <c r="C100" s="153" t="s">
        <v>12</v>
      </c>
      <c r="D100" s="154">
        <v>31</v>
      </c>
      <c r="E100" s="155">
        <v>44722</v>
      </c>
      <c r="F100" s="155">
        <v>44722</v>
      </c>
      <c r="G100" s="150">
        <v>41.3</v>
      </c>
      <c r="H100" s="152">
        <f t="shared" ref="H100:H107" si="6">D100*$G100</f>
        <v>1280.3</v>
      </c>
    </row>
    <row r="101" spans="1:8" ht="15.75" x14ac:dyDescent="0.25">
      <c r="A101" s="148" t="s">
        <v>286</v>
      </c>
      <c r="B101" s="156" t="s">
        <v>491</v>
      </c>
      <c r="C101" s="153" t="s">
        <v>4</v>
      </c>
      <c r="D101" s="154">
        <v>214</v>
      </c>
      <c r="E101" s="155">
        <v>44722</v>
      </c>
      <c r="F101" s="155">
        <v>44722</v>
      </c>
      <c r="G101" s="150">
        <v>58.508333333333297</v>
      </c>
      <c r="H101" s="152">
        <f t="shared" si="6"/>
        <v>12520.783333333326</v>
      </c>
    </row>
    <row r="102" spans="1:8" ht="15.75" x14ac:dyDescent="0.25">
      <c r="A102" s="148" t="s">
        <v>201</v>
      </c>
      <c r="B102" s="156" t="s">
        <v>492</v>
      </c>
      <c r="C102" s="153" t="s">
        <v>4</v>
      </c>
      <c r="D102" s="154">
        <v>2</v>
      </c>
      <c r="E102" s="155">
        <v>44722</v>
      </c>
      <c r="F102" s="155">
        <v>44722</v>
      </c>
      <c r="G102" s="150">
        <v>51.92</v>
      </c>
      <c r="H102" s="152">
        <f t="shared" si="6"/>
        <v>103.84</v>
      </c>
    </row>
    <row r="103" spans="1:8" ht="15.75" x14ac:dyDescent="0.25">
      <c r="A103" s="148" t="s">
        <v>287</v>
      </c>
      <c r="B103" s="156" t="s">
        <v>226</v>
      </c>
      <c r="C103" s="153" t="s">
        <v>4</v>
      </c>
      <c r="D103" s="154">
        <v>23</v>
      </c>
      <c r="E103" s="155">
        <v>44722</v>
      </c>
      <c r="F103" s="155">
        <v>44722</v>
      </c>
      <c r="G103" s="150">
        <v>35.4</v>
      </c>
      <c r="H103" s="152">
        <f t="shared" si="6"/>
        <v>814.19999999999993</v>
      </c>
    </row>
    <row r="104" spans="1:8" ht="15.75" x14ac:dyDescent="0.25">
      <c r="A104" s="148" t="s">
        <v>201</v>
      </c>
      <c r="B104" s="156" t="s">
        <v>494</v>
      </c>
      <c r="C104" s="153" t="s">
        <v>4</v>
      </c>
      <c r="D104" s="154">
        <v>9</v>
      </c>
      <c r="E104" s="155">
        <v>44722</v>
      </c>
      <c r="F104" s="155">
        <v>44722</v>
      </c>
      <c r="G104" s="150">
        <v>171.1</v>
      </c>
      <c r="H104" s="152">
        <f t="shared" si="6"/>
        <v>1539.8999999999999</v>
      </c>
    </row>
    <row r="105" spans="1:8" ht="15.75" x14ac:dyDescent="0.25">
      <c r="A105" s="148" t="s">
        <v>197</v>
      </c>
      <c r="B105" s="156" t="s">
        <v>495</v>
      </c>
      <c r="C105" s="153" t="s">
        <v>12</v>
      </c>
      <c r="D105" s="154">
        <v>136</v>
      </c>
      <c r="E105" s="155">
        <v>44722</v>
      </c>
      <c r="F105" s="155">
        <v>44722</v>
      </c>
      <c r="G105" s="150">
        <v>50.002499999999998</v>
      </c>
      <c r="H105" s="152">
        <f t="shared" si="6"/>
        <v>6800.34</v>
      </c>
    </row>
    <row r="106" spans="1:8" ht="15" customHeight="1" x14ac:dyDescent="0.25">
      <c r="A106" s="148" t="s">
        <v>199</v>
      </c>
      <c r="B106" s="156" t="s">
        <v>496</v>
      </c>
      <c r="C106" s="153" t="s">
        <v>4</v>
      </c>
      <c r="D106" s="154">
        <v>26</v>
      </c>
      <c r="E106" s="155">
        <v>45013</v>
      </c>
      <c r="F106" s="155">
        <v>45013</v>
      </c>
      <c r="G106" s="150">
        <v>425</v>
      </c>
      <c r="H106" s="152">
        <f t="shared" si="6"/>
        <v>11050</v>
      </c>
    </row>
    <row r="107" spans="1:8" ht="15.75" x14ac:dyDescent="0.25">
      <c r="A107" s="148" t="s">
        <v>201</v>
      </c>
      <c r="B107" s="156" t="s">
        <v>493</v>
      </c>
      <c r="C107" s="153" t="s">
        <v>74</v>
      </c>
      <c r="D107" s="154">
        <v>13</v>
      </c>
      <c r="E107" s="155">
        <v>45013</v>
      </c>
      <c r="F107" s="155">
        <v>45013</v>
      </c>
      <c r="G107" s="150">
        <v>115.64</v>
      </c>
      <c r="H107" s="152">
        <f t="shared" si="6"/>
        <v>1503.32</v>
      </c>
    </row>
    <row r="108" spans="1:8" ht="15.75" x14ac:dyDescent="0.25">
      <c r="A108" s="148" t="s">
        <v>344</v>
      </c>
      <c r="B108" s="156" t="s">
        <v>498</v>
      </c>
      <c r="C108" s="153" t="s">
        <v>4</v>
      </c>
      <c r="D108" s="154">
        <v>3</v>
      </c>
      <c r="E108" s="155">
        <v>45016</v>
      </c>
      <c r="F108" s="155">
        <v>45016</v>
      </c>
      <c r="G108" s="150">
        <v>311</v>
      </c>
      <c r="H108" s="152">
        <f t="shared" ref="H108:H117" si="7">D108*$G108</f>
        <v>933</v>
      </c>
    </row>
    <row r="109" spans="1:8" ht="15.75" x14ac:dyDescent="0.25">
      <c r="A109" s="148" t="s">
        <v>198</v>
      </c>
      <c r="B109" s="156" t="s">
        <v>499</v>
      </c>
      <c r="C109" s="153" t="s">
        <v>13</v>
      </c>
      <c r="D109" s="154">
        <v>1</v>
      </c>
      <c r="E109" s="155">
        <v>45016</v>
      </c>
      <c r="F109" s="155">
        <v>45016</v>
      </c>
      <c r="G109" s="150">
        <v>675</v>
      </c>
      <c r="H109" s="152">
        <f t="shared" si="7"/>
        <v>675</v>
      </c>
    </row>
    <row r="110" spans="1:8" ht="15.75" x14ac:dyDescent="0.25">
      <c r="A110" s="148" t="s">
        <v>198</v>
      </c>
      <c r="B110" s="156" t="s">
        <v>500</v>
      </c>
      <c r="C110" s="153" t="s">
        <v>4</v>
      </c>
      <c r="D110" s="154">
        <v>1</v>
      </c>
      <c r="E110" s="155">
        <v>45016</v>
      </c>
      <c r="F110" s="155">
        <v>45016</v>
      </c>
      <c r="G110" s="150">
        <v>222.66399999999999</v>
      </c>
      <c r="H110" s="152">
        <f t="shared" si="7"/>
        <v>222.66399999999999</v>
      </c>
    </row>
    <row r="111" spans="1:8" ht="15.75" x14ac:dyDescent="0.25">
      <c r="A111" s="148" t="s">
        <v>198</v>
      </c>
      <c r="B111" s="156" t="s">
        <v>501</v>
      </c>
      <c r="C111" s="153" t="s">
        <v>4</v>
      </c>
      <c r="D111" s="154">
        <v>19</v>
      </c>
      <c r="E111" s="155">
        <v>45016</v>
      </c>
      <c r="F111" s="155">
        <v>45016</v>
      </c>
      <c r="G111" s="150">
        <v>160.999</v>
      </c>
      <c r="H111" s="152">
        <f t="shared" si="7"/>
        <v>3058.9809999999998</v>
      </c>
    </row>
    <row r="112" spans="1:8" ht="15.75" x14ac:dyDescent="0.25">
      <c r="A112" s="148" t="s">
        <v>198</v>
      </c>
      <c r="B112" s="156" t="s">
        <v>502</v>
      </c>
      <c r="C112" s="153" t="s">
        <v>13</v>
      </c>
      <c r="D112" s="154">
        <v>20</v>
      </c>
      <c r="E112" s="155">
        <v>45016</v>
      </c>
      <c r="F112" s="155">
        <v>45016</v>
      </c>
      <c r="G112" s="150">
        <v>323.00099999999998</v>
      </c>
      <c r="H112" s="152">
        <f t="shared" si="7"/>
        <v>6460.0199999999995</v>
      </c>
    </row>
    <row r="113" spans="1:8" ht="15.75" x14ac:dyDescent="0.25">
      <c r="A113" s="148" t="s">
        <v>198</v>
      </c>
      <c r="B113" s="156" t="s">
        <v>503</v>
      </c>
      <c r="C113" s="153" t="s">
        <v>13</v>
      </c>
      <c r="D113" s="154">
        <v>1</v>
      </c>
      <c r="E113" s="155">
        <v>45016</v>
      </c>
      <c r="F113" s="155">
        <v>45016</v>
      </c>
      <c r="G113" s="150">
        <v>205.35</v>
      </c>
      <c r="H113" s="152">
        <f t="shared" si="7"/>
        <v>205.35</v>
      </c>
    </row>
    <row r="114" spans="1:8" ht="15.75" x14ac:dyDescent="0.25">
      <c r="A114" s="148" t="s">
        <v>287</v>
      </c>
      <c r="B114" s="156" t="s">
        <v>504</v>
      </c>
      <c r="C114" s="153" t="s">
        <v>4</v>
      </c>
      <c r="D114" s="154">
        <v>54</v>
      </c>
      <c r="E114" s="155">
        <v>45020</v>
      </c>
      <c r="F114" s="155">
        <v>45020</v>
      </c>
      <c r="G114" s="150">
        <v>47.2</v>
      </c>
      <c r="H114" s="152">
        <f t="shared" si="7"/>
        <v>2548.8000000000002</v>
      </c>
    </row>
    <row r="115" spans="1:8" ht="15.75" x14ac:dyDescent="0.25">
      <c r="A115" s="148" t="s">
        <v>345</v>
      </c>
      <c r="B115" s="156" t="s">
        <v>6</v>
      </c>
      <c r="C115" s="153" t="s">
        <v>541</v>
      </c>
      <c r="D115" s="154">
        <v>13</v>
      </c>
      <c r="E115" s="155">
        <v>45117</v>
      </c>
      <c r="F115" s="155">
        <v>45117</v>
      </c>
      <c r="G115" s="150">
        <v>479.375</v>
      </c>
      <c r="H115" s="152">
        <f t="shared" si="7"/>
        <v>6231.875</v>
      </c>
    </row>
    <row r="116" spans="1:8" ht="15.75" x14ac:dyDescent="0.25">
      <c r="A116" s="148" t="s">
        <v>198</v>
      </c>
      <c r="B116" s="156" t="s">
        <v>505</v>
      </c>
      <c r="C116" s="153" t="s">
        <v>13</v>
      </c>
      <c r="D116" s="154">
        <v>34</v>
      </c>
      <c r="E116" s="155">
        <v>45118</v>
      </c>
      <c r="F116" s="155">
        <v>45118</v>
      </c>
      <c r="G116" s="150">
        <v>315.06</v>
      </c>
      <c r="H116" s="152">
        <f t="shared" si="7"/>
        <v>10712.04</v>
      </c>
    </row>
    <row r="117" spans="1:8" ht="15.75" x14ac:dyDescent="0.25">
      <c r="A117" s="148" t="s">
        <v>198</v>
      </c>
      <c r="B117" s="156" t="s">
        <v>506</v>
      </c>
      <c r="C117" s="153" t="s">
        <v>4</v>
      </c>
      <c r="D117" s="154">
        <v>6</v>
      </c>
      <c r="E117" s="155">
        <v>45223</v>
      </c>
      <c r="F117" s="155">
        <v>45223</v>
      </c>
      <c r="G117" s="150">
        <v>114</v>
      </c>
      <c r="H117" s="152">
        <f t="shared" si="7"/>
        <v>684</v>
      </c>
    </row>
    <row r="118" spans="1:8" ht="15.75" x14ac:dyDescent="0.25">
      <c r="A118" s="148" t="s">
        <v>198</v>
      </c>
      <c r="B118" s="156" t="s">
        <v>507</v>
      </c>
      <c r="C118" s="153" t="s">
        <v>4</v>
      </c>
      <c r="D118" s="154">
        <v>6</v>
      </c>
      <c r="E118" s="155">
        <v>45232</v>
      </c>
      <c r="F118" s="155">
        <v>45232</v>
      </c>
      <c r="G118" s="150">
        <v>365.8</v>
      </c>
      <c r="H118" s="152">
        <f t="shared" ref="H118:H133" si="8">D118*$G118</f>
        <v>2194.8000000000002</v>
      </c>
    </row>
    <row r="119" spans="1:8" ht="15.75" x14ac:dyDescent="0.25">
      <c r="A119" s="148" t="s">
        <v>201</v>
      </c>
      <c r="B119" s="156" t="s">
        <v>508</v>
      </c>
      <c r="C119" s="153" t="s">
        <v>542</v>
      </c>
      <c r="D119" s="154">
        <v>39</v>
      </c>
      <c r="E119" s="155">
        <v>45376</v>
      </c>
      <c r="F119" s="155">
        <v>45376</v>
      </c>
      <c r="G119" s="150">
        <v>82.128</v>
      </c>
      <c r="H119" s="152">
        <f t="shared" si="8"/>
        <v>3202.9920000000002</v>
      </c>
    </row>
    <row r="120" spans="1:8" ht="15.75" x14ac:dyDescent="0.25">
      <c r="A120" s="148" t="s">
        <v>201</v>
      </c>
      <c r="B120" s="156" t="s">
        <v>509</v>
      </c>
      <c r="C120" s="153" t="s">
        <v>542</v>
      </c>
      <c r="D120" s="154">
        <v>77</v>
      </c>
      <c r="E120" s="155">
        <v>45376</v>
      </c>
      <c r="F120" s="155">
        <v>45376</v>
      </c>
      <c r="G120" s="150">
        <v>389.4</v>
      </c>
      <c r="H120" s="152">
        <f t="shared" si="8"/>
        <v>29983.8</v>
      </c>
    </row>
    <row r="121" spans="1:8" ht="15.75" x14ac:dyDescent="0.25">
      <c r="A121" s="148" t="s">
        <v>338</v>
      </c>
      <c r="B121" s="156" t="s">
        <v>497</v>
      </c>
      <c r="C121" s="153" t="s">
        <v>4</v>
      </c>
      <c r="D121" s="154">
        <v>21</v>
      </c>
      <c r="E121" s="155">
        <v>45376</v>
      </c>
      <c r="F121" s="155">
        <v>45376</v>
      </c>
      <c r="G121" s="150">
        <v>41.3</v>
      </c>
      <c r="H121" s="152">
        <f t="shared" si="8"/>
        <v>867.3</v>
      </c>
    </row>
    <row r="122" spans="1:8" ht="15.75" x14ac:dyDescent="0.25">
      <c r="A122" s="148" t="s">
        <v>197</v>
      </c>
      <c r="B122" s="156" t="s">
        <v>178</v>
      </c>
      <c r="C122" s="153" t="s">
        <v>543</v>
      </c>
      <c r="D122" s="154">
        <v>72</v>
      </c>
      <c r="E122" s="155">
        <v>45376</v>
      </c>
      <c r="F122" s="155">
        <v>45376</v>
      </c>
      <c r="G122" s="150">
        <v>19.47</v>
      </c>
      <c r="H122" s="152">
        <f t="shared" si="8"/>
        <v>1401.84</v>
      </c>
    </row>
    <row r="123" spans="1:8" ht="15.75" x14ac:dyDescent="0.25">
      <c r="A123" s="148" t="s">
        <v>197</v>
      </c>
      <c r="B123" s="156" t="s">
        <v>510</v>
      </c>
      <c r="C123" s="153" t="s">
        <v>542</v>
      </c>
      <c r="D123" s="154">
        <v>28</v>
      </c>
      <c r="E123" s="155">
        <v>45376</v>
      </c>
      <c r="F123" s="155">
        <v>45376</v>
      </c>
      <c r="G123" s="150">
        <v>64.050299999999993</v>
      </c>
      <c r="H123" s="152">
        <f t="shared" si="8"/>
        <v>1793.4083999999998</v>
      </c>
    </row>
    <row r="124" spans="1:8" ht="15.75" x14ac:dyDescent="0.25">
      <c r="A124" s="148" t="s">
        <v>201</v>
      </c>
      <c r="B124" s="156" t="s">
        <v>511</v>
      </c>
      <c r="C124" s="153" t="s">
        <v>4</v>
      </c>
      <c r="D124" s="154">
        <v>3</v>
      </c>
      <c r="E124" s="155">
        <v>45376</v>
      </c>
      <c r="F124" s="155">
        <v>45376</v>
      </c>
      <c r="G124" s="150">
        <v>153.4</v>
      </c>
      <c r="H124" s="152">
        <f t="shared" si="8"/>
        <v>460.20000000000005</v>
      </c>
    </row>
    <row r="125" spans="1:8" ht="15.75" x14ac:dyDescent="0.25">
      <c r="A125" s="148" t="s">
        <v>201</v>
      </c>
      <c r="B125" s="156" t="s">
        <v>512</v>
      </c>
      <c r="C125" s="153" t="s">
        <v>544</v>
      </c>
      <c r="D125" s="154">
        <v>1</v>
      </c>
      <c r="E125" s="155">
        <v>45376</v>
      </c>
      <c r="F125" s="155">
        <v>45376</v>
      </c>
      <c r="G125" s="150">
        <v>165.2</v>
      </c>
      <c r="H125" s="152">
        <f t="shared" si="8"/>
        <v>165.2</v>
      </c>
    </row>
    <row r="126" spans="1:8" ht="15.75" customHeight="1" x14ac:dyDescent="0.25">
      <c r="A126" s="148" t="s">
        <v>197</v>
      </c>
      <c r="B126" s="156" t="s">
        <v>513</v>
      </c>
      <c r="C126" s="153" t="s">
        <v>545</v>
      </c>
      <c r="D126" s="154">
        <v>19</v>
      </c>
      <c r="E126" s="155">
        <v>45384</v>
      </c>
      <c r="F126" s="155">
        <v>45384</v>
      </c>
      <c r="G126" s="150">
        <v>46.02</v>
      </c>
      <c r="H126" s="152">
        <f t="shared" si="8"/>
        <v>874.38000000000011</v>
      </c>
    </row>
    <row r="127" spans="1:8" ht="15" customHeight="1" x14ac:dyDescent="0.25">
      <c r="A127" s="148" t="s">
        <v>197</v>
      </c>
      <c r="B127" s="156" t="s">
        <v>514</v>
      </c>
      <c r="C127" s="153" t="s">
        <v>545</v>
      </c>
      <c r="D127" s="154">
        <v>40</v>
      </c>
      <c r="E127" s="155">
        <v>45384</v>
      </c>
      <c r="F127" s="155">
        <v>45384</v>
      </c>
      <c r="G127" s="150">
        <v>92.04</v>
      </c>
      <c r="H127" s="152">
        <f t="shared" si="8"/>
        <v>3681.6000000000004</v>
      </c>
    </row>
    <row r="128" spans="1:8" ht="15" customHeight="1" x14ac:dyDescent="0.25">
      <c r="A128" s="148" t="s">
        <v>348</v>
      </c>
      <c r="B128" s="156" t="s">
        <v>515</v>
      </c>
      <c r="C128" s="153" t="s">
        <v>4</v>
      </c>
      <c r="D128" s="154">
        <v>1</v>
      </c>
      <c r="E128" s="155">
        <v>45385</v>
      </c>
      <c r="F128" s="155">
        <v>45385</v>
      </c>
      <c r="G128" s="150">
        <v>192.34</v>
      </c>
      <c r="H128" s="152">
        <f t="shared" si="8"/>
        <v>192.34</v>
      </c>
    </row>
    <row r="129" spans="1:8" ht="15" customHeight="1" x14ac:dyDescent="0.25">
      <c r="A129" s="148" t="s">
        <v>329</v>
      </c>
      <c r="B129" s="156" t="s">
        <v>517</v>
      </c>
      <c r="C129" s="153" t="s">
        <v>547</v>
      </c>
      <c r="D129" s="154">
        <v>5</v>
      </c>
      <c r="E129" s="155">
        <v>45386</v>
      </c>
      <c r="F129" s="155">
        <v>45386</v>
      </c>
      <c r="G129" s="150">
        <v>254.88</v>
      </c>
      <c r="H129" s="152">
        <f t="shared" si="8"/>
        <v>1274.4000000000001</v>
      </c>
    </row>
    <row r="130" spans="1:8" ht="15.75" x14ac:dyDescent="0.25">
      <c r="A130" s="148" t="s">
        <v>329</v>
      </c>
      <c r="B130" s="156" t="s">
        <v>518</v>
      </c>
      <c r="C130" s="153" t="s">
        <v>547</v>
      </c>
      <c r="D130" s="154">
        <v>11</v>
      </c>
      <c r="E130" s="155">
        <v>45386</v>
      </c>
      <c r="F130" s="155">
        <v>45386</v>
      </c>
      <c r="G130" s="150">
        <v>269.04000000000002</v>
      </c>
      <c r="H130" s="152">
        <f t="shared" si="8"/>
        <v>2959.44</v>
      </c>
    </row>
    <row r="131" spans="1:8" ht="18" customHeight="1" x14ac:dyDescent="0.25">
      <c r="A131" s="148" t="s">
        <v>329</v>
      </c>
      <c r="B131" s="156" t="s">
        <v>519</v>
      </c>
      <c r="C131" s="153" t="s">
        <v>4</v>
      </c>
      <c r="D131" s="154">
        <v>5</v>
      </c>
      <c r="E131" s="155">
        <v>45386</v>
      </c>
      <c r="F131" s="155">
        <v>45386</v>
      </c>
      <c r="G131" s="150">
        <v>19.198499999999999</v>
      </c>
      <c r="H131" s="152">
        <f t="shared" si="8"/>
        <v>95.992499999999993</v>
      </c>
    </row>
    <row r="132" spans="1:8" ht="18" customHeight="1" x14ac:dyDescent="0.25">
      <c r="A132" s="148" t="s">
        <v>481</v>
      </c>
      <c r="B132" s="156" t="s">
        <v>520</v>
      </c>
      <c r="C132" s="153" t="s">
        <v>4</v>
      </c>
      <c r="D132" s="154">
        <v>7</v>
      </c>
      <c r="E132" s="155">
        <v>45386</v>
      </c>
      <c r="F132" s="155">
        <v>45386</v>
      </c>
      <c r="G132" s="150">
        <v>5.9</v>
      </c>
      <c r="H132" s="152">
        <f t="shared" si="8"/>
        <v>41.300000000000004</v>
      </c>
    </row>
    <row r="133" spans="1:8" ht="15.75" x14ac:dyDescent="0.25">
      <c r="A133" s="148" t="s">
        <v>198</v>
      </c>
      <c r="B133" s="156" t="s">
        <v>521</v>
      </c>
      <c r="C133" s="153" t="s">
        <v>4</v>
      </c>
      <c r="D133" s="154">
        <v>8</v>
      </c>
      <c r="E133" s="155">
        <v>45386</v>
      </c>
      <c r="F133" s="155">
        <v>45386</v>
      </c>
      <c r="G133" s="150">
        <v>305.99799999999999</v>
      </c>
      <c r="H133" s="152">
        <f t="shared" si="8"/>
        <v>2447.9839999999999</v>
      </c>
    </row>
    <row r="134" spans="1:8" ht="15.75" x14ac:dyDescent="0.25">
      <c r="A134" s="148" t="s">
        <v>198</v>
      </c>
      <c r="B134" s="156" t="s">
        <v>522</v>
      </c>
      <c r="C134" s="153" t="s">
        <v>546</v>
      </c>
      <c r="D134" s="154">
        <v>10</v>
      </c>
      <c r="E134" s="155">
        <v>45386</v>
      </c>
      <c r="F134" s="155">
        <v>45386</v>
      </c>
      <c r="G134" s="150">
        <v>24.001329999999999</v>
      </c>
      <c r="H134" s="152">
        <f t="shared" ref="H134:H155" si="9">D134*$G134</f>
        <v>240.01329999999999</v>
      </c>
    </row>
    <row r="135" spans="1:8" ht="15.75" x14ac:dyDescent="0.25">
      <c r="A135" s="148" t="s">
        <v>480</v>
      </c>
      <c r="B135" s="156" t="s">
        <v>523</v>
      </c>
      <c r="C135" s="153" t="s">
        <v>4</v>
      </c>
      <c r="D135" s="154">
        <v>1</v>
      </c>
      <c r="E135" s="155">
        <v>45394</v>
      </c>
      <c r="F135" s="155">
        <v>45394</v>
      </c>
      <c r="G135" s="150">
        <v>47.2</v>
      </c>
      <c r="H135" s="152">
        <f t="shared" si="9"/>
        <v>47.2</v>
      </c>
    </row>
    <row r="136" spans="1:8" ht="15.75" x14ac:dyDescent="0.25">
      <c r="A136" s="148" t="s">
        <v>198</v>
      </c>
      <c r="B136" s="156" t="s">
        <v>524</v>
      </c>
      <c r="C136" s="153" t="s">
        <v>546</v>
      </c>
      <c r="D136" s="154">
        <v>21</v>
      </c>
      <c r="E136" s="155">
        <v>45394</v>
      </c>
      <c r="F136" s="155">
        <v>45394</v>
      </c>
      <c r="G136" s="150">
        <v>914.5</v>
      </c>
      <c r="H136" s="152">
        <f t="shared" si="9"/>
        <v>19204.5</v>
      </c>
    </row>
    <row r="137" spans="1:8" ht="15.75" x14ac:dyDescent="0.25">
      <c r="A137" s="148" t="s">
        <v>481</v>
      </c>
      <c r="B137" s="156" t="s">
        <v>525</v>
      </c>
      <c r="C137" s="153" t="s">
        <v>4</v>
      </c>
      <c r="D137" s="154">
        <v>15</v>
      </c>
      <c r="E137" s="155">
        <v>45567</v>
      </c>
      <c r="F137" s="155">
        <v>45567</v>
      </c>
      <c r="G137" s="150">
        <v>66.08</v>
      </c>
      <c r="H137" s="152">
        <f t="shared" si="9"/>
        <v>991.19999999999993</v>
      </c>
    </row>
    <row r="138" spans="1:8" ht="15.75" x14ac:dyDescent="0.25">
      <c r="A138" s="148" t="s">
        <v>198</v>
      </c>
      <c r="B138" s="156" t="s">
        <v>526</v>
      </c>
      <c r="C138" s="153" t="s">
        <v>4</v>
      </c>
      <c r="D138" s="154">
        <v>12</v>
      </c>
      <c r="E138" s="155">
        <v>45567</v>
      </c>
      <c r="F138" s="155">
        <v>45567</v>
      </c>
      <c r="G138" s="150">
        <v>31.86</v>
      </c>
      <c r="H138" s="152">
        <f t="shared" si="9"/>
        <v>382.32</v>
      </c>
    </row>
    <row r="139" spans="1:8" ht="15.75" x14ac:dyDescent="0.25">
      <c r="A139" s="148" t="s">
        <v>198</v>
      </c>
      <c r="B139" s="156" t="s">
        <v>516</v>
      </c>
      <c r="C139" s="153" t="s">
        <v>4</v>
      </c>
      <c r="D139" s="154">
        <v>12</v>
      </c>
      <c r="E139" s="155">
        <v>45567</v>
      </c>
      <c r="F139" s="155">
        <v>45567</v>
      </c>
      <c r="G139" s="150">
        <v>7.2963329999999997</v>
      </c>
      <c r="H139" s="152">
        <f t="shared" si="9"/>
        <v>87.555995999999993</v>
      </c>
    </row>
    <row r="140" spans="1:8" ht="15.75" x14ac:dyDescent="0.25">
      <c r="A140" s="148" t="s">
        <v>202</v>
      </c>
      <c r="B140" s="156" t="s">
        <v>527</v>
      </c>
      <c r="C140" s="153" t="s">
        <v>542</v>
      </c>
      <c r="D140" s="154">
        <v>104</v>
      </c>
      <c r="E140" s="155">
        <v>45573</v>
      </c>
      <c r="F140" s="155">
        <v>45573</v>
      </c>
      <c r="G140" s="150">
        <v>284.2</v>
      </c>
      <c r="H140" s="152">
        <f t="shared" si="9"/>
        <v>29556.799999999999</v>
      </c>
    </row>
    <row r="141" spans="1:8" ht="15.75" x14ac:dyDescent="0.25">
      <c r="A141" s="148" t="s">
        <v>202</v>
      </c>
      <c r="B141" s="156" t="s">
        <v>528</v>
      </c>
      <c r="C141" s="153" t="s">
        <v>542</v>
      </c>
      <c r="D141" s="154">
        <v>89</v>
      </c>
      <c r="E141" s="155">
        <v>45573</v>
      </c>
      <c r="F141" s="155">
        <v>45573</v>
      </c>
      <c r="G141" s="150">
        <v>157.76</v>
      </c>
      <c r="H141" s="152">
        <f t="shared" si="9"/>
        <v>14040.64</v>
      </c>
    </row>
    <row r="142" spans="1:8" ht="15.75" x14ac:dyDescent="0.25">
      <c r="A142" s="148" t="s">
        <v>202</v>
      </c>
      <c r="B142" s="156" t="s">
        <v>529</v>
      </c>
      <c r="C142" s="153" t="s">
        <v>542</v>
      </c>
      <c r="D142" s="154">
        <v>28</v>
      </c>
      <c r="E142" s="155">
        <v>45573</v>
      </c>
      <c r="F142" s="155">
        <v>45573</v>
      </c>
      <c r="G142" s="150">
        <v>229.333</v>
      </c>
      <c r="H142" s="152">
        <f t="shared" si="9"/>
        <v>6421.3239999999996</v>
      </c>
    </row>
    <row r="143" spans="1:8" ht="15.75" x14ac:dyDescent="0.25">
      <c r="A143" s="148" t="s">
        <v>286</v>
      </c>
      <c r="B143" s="156" t="s">
        <v>530</v>
      </c>
      <c r="C143" s="153" t="s">
        <v>478</v>
      </c>
      <c r="D143" s="154">
        <v>10</v>
      </c>
      <c r="E143" s="155">
        <v>45574</v>
      </c>
      <c r="F143" s="155">
        <v>45574</v>
      </c>
      <c r="G143" s="150">
        <v>1917.5</v>
      </c>
      <c r="H143" s="152">
        <f t="shared" si="9"/>
        <v>19175</v>
      </c>
    </row>
    <row r="144" spans="1:8" ht="15.75" x14ac:dyDescent="0.25">
      <c r="A144" s="148" t="s">
        <v>198</v>
      </c>
      <c r="B144" s="156" t="s">
        <v>531</v>
      </c>
      <c r="C144" s="153" t="s">
        <v>4</v>
      </c>
      <c r="D144" s="154">
        <v>40</v>
      </c>
      <c r="E144" s="155">
        <v>45574</v>
      </c>
      <c r="F144" s="155">
        <v>45574</v>
      </c>
      <c r="G144" s="150">
        <v>348.1</v>
      </c>
      <c r="H144" s="152">
        <f t="shared" si="9"/>
        <v>13924</v>
      </c>
    </row>
    <row r="145" spans="1:8" ht="15.75" x14ac:dyDescent="0.25">
      <c r="A145" s="148" t="s">
        <v>201</v>
      </c>
      <c r="B145" s="156" t="s">
        <v>532</v>
      </c>
      <c r="C145" s="153" t="s">
        <v>4</v>
      </c>
      <c r="D145" s="154">
        <v>100</v>
      </c>
      <c r="E145" s="155">
        <v>45574</v>
      </c>
      <c r="F145" s="155">
        <v>45574</v>
      </c>
      <c r="G145" s="150">
        <v>35.4</v>
      </c>
      <c r="H145" s="152">
        <f t="shared" si="9"/>
        <v>3540</v>
      </c>
    </row>
    <row r="146" spans="1:8" ht="15.75" x14ac:dyDescent="0.25">
      <c r="A146" s="148" t="s">
        <v>201</v>
      </c>
      <c r="B146" s="156" t="s">
        <v>533</v>
      </c>
      <c r="C146" s="153" t="s">
        <v>541</v>
      </c>
      <c r="D146" s="154">
        <v>22</v>
      </c>
      <c r="E146" s="155">
        <v>45574</v>
      </c>
      <c r="F146" s="155">
        <v>45574</v>
      </c>
      <c r="G146" s="150">
        <v>87.32</v>
      </c>
      <c r="H146" s="152">
        <f t="shared" si="9"/>
        <v>1921.04</v>
      </c>
    </row>
    <row r="147" spans="1:8" ht="15.75" x14ac:dyDescent="0.25">
      <c r="A147" s="148" t="s">
        <v>201</v>
      </c>
      <c r="B147" s="156" t="s">
        <v>534</v>
      </c>
      <c r="C147" s="153" t="s">
        <v>540</v>
      </c>
      <c r="D147" s="154">
        <v>1</v>
      </c>
      <c r="E147" s="155">
        <v>45574</v>
      </c>
      <c r="F147" s="155">
        <v>45574</v>
      </c>
      <c r="G147" s="150">
        <v>1056.0999999999999</v>
      </c>
      <c r="H147" s="152">
        <f t="shared" si="9"/>
        <v>1056.0999999999999</v>
      </c>
    </row>
    <row r="148" spans="1:8" ht="15.75" x14ac:dyDescent="0.25">
      <c r="A148" s="148" t="s">
        <v>201</v>
      </c>
      <c r="B148" s="156" t="s">
        <v>535</v>
      </c>
      <c r="C148" s="153" t="s">
        <v>548</v>
      </c>
      <c r="D148" s="154">
        <v>34</v>
      </c>
      <c r="E148" s="155">
        <v>45574</v>
      </c>
      <c r="F148" s="155">
        <v>45574</v>
      </c>
      <c r="G148" s="150">
        <v>843.7</v>
      </c>
      <c r="H148" s="152">
        <f t="shared" si="9"/>
        <v>28685.800000000003</v>
      </c>
    </row>
    <row r="149" spans="1:8" ht="15.75" x14ac:dyDescent="0.25">
      <c r="A149" s="148" t="s">
        <v>197</v>
      </c>
      <c r="B149" s="156" t="s">
        <v>212</v>
      </c>
      <c r="C149" s="153" t="s">
        <v>549</v>
      </c>
      <c r="D149" s="154">
        <v>59</v>
      </c>
      <c r="E149" s="155">
        <v>45574</v>
      </c>
      <c r="F149" s="155">
        <v>45574</v>
      </c>
      <c r="G149" s="150">
        <v>20.059999999999999</v>
      </c>
      <c r="H149" s="152">
        <f t="shared" si="9"/>
        <v>1183.54</v>
      </c>
    </row>
    <row r="150" spans="1:8" ht="15.75" x14ac:dyDescent="0.25">
      <c r="A150" s="148" t="s">
        <v>197</v>
      </c>
      <c r="B150" s="156" t="s">
        <v>536</v>
      </c>
      <c r="C150" s="153" t="s">
        <v>542</v>
      </c>
      <c r="D150" s="154">
        <v>50</v>
      </c>
      <c r="E150" s="155">
        <v>45574</v>
      </c>
      <c r="F150" s="155">
        <v>45574</v>
      </c>
      <c r="G150" s="150">
        <v>147.5</v>
      </c>
      <c r="H150" s="152">
        <f t="shared" si="9"/>
        <v>7375</v>
      </c>
    </row>
    <row r="151" spans="1:8" ht="15.75" x14ac:dyDescent="0.25">
      <c r="A151" s="148" t="s">
        <v>197</v>
      </c>
      <c r="B151" s="156" t="s">
        <v>537</v>
      </c>
      <c r="C151" s="153" t="s">
        <v>542</v>
      </c>
      <c r="D151" s="154">
        <v>50</v>
      </c>
      <c r="E151" s="155">
        <v>45574</v>
      </c>
      <c r="F151" s="155">
        <v>45574</v>
      </c>
      <c r="G151" s="150">
        <v>58.41</v>
      </c>
      <c r="H151" s="152">
        <f t="shared" si="9"/>
        <v>2920.5</v>
      </c>
    </row>
    <row r="152" spans="1:8" ht="15.75" x14ac:dyDescent="0.25">
      <c r="A152" s="148" t="s">
        <v>286</v>
      </c>
      <c r="B152" s="156" t="s">
        <v>538</v>
      </c>
      <c r="C152" s="153" t="s">
        <v>542</v>
      </c>
      <c r="D152" s="154">
        <v>80</v>
      </c>
      <c r="E152" s="155">
        <v>45574</v>
      </c>
      <c r="F152" s="155">
        <v>45574</v>
      </c>
      <c r="G152" s="150">
        <v>105.02</v>
      </c>
      <c r="H152" s="152">
        <f t="shared" si="9"/>
        <v>8401.6</v>
      </c>
    </row>
    <row r="153" spans="1:8" ht="15.75" x14ac:dyDescent="0.25">
      <c r="A153" s="148" t="s">
        <v>198</v>
      </c>
      <c r="B153" s="156" t="s">
        <v>539</v>
      </c>
      <c r="C153" s="153" t="s">
        <v>4</v>
      </c>
      <c r="D153" s="154">
        <v>10</v>
      </c>
      <c r="E153" s="155">
        <v>45587</v>
      </c>
      <c r="F153" s="155">
        <v>45587</v>
      </c>
      <c r="G153" s="150">
        <v>187.32499999999999</v>
      </c>
      <c r="H153" s="152">
        <f t="shared" si="9"/>
        <v>1873.25</v>
      </c>
    </row>
    <row r="154" spans="1:8" ht="15.75" x14ac:dyDescent="0.25">
      <c r="A154" s="148" t="s">
        <v>286</v>
      </c>
      <c r="B154" s="156" t="s">
        <v>530</v>
      </c>
      <c r="C154" s="153" t="s">
        <v>478</v>
      </c>
      <c r="D154" s="154">
        <v>6</v>
      </c>
      <c r="E154" s="155">
        <v>45622</v>
      </c>
      <c r="F154" s="155">
        <v>45622</v>
      </c>
      <c r="G154" s="150">
        <v>1917.5</v>
      </c>
      <c r="H154" s="152">
        <f t="shared" si="9"/>
        <v>11505</v>
      </c>
    </row>
    <row r="155" spans="1:8" ht="15.75" x14ac:dyDescent="0.25">
      <c r="A155" s="148" t="s">
        <v>286</v>
      </c>
      <c r="B155" s="156" t="s">
        <v>477</v>
      </c>
      <c r="C155" s="153" t="s">
        <v>478</v>
      </c>
      <c r="D155" s="154">
        <v>35</v>
      </c>
      <c r="E155" s="155">
        <v>45646</v>
      </c>
      <c r="F155" s="155">
        <v>45646</v>
      </c>
      <c r="G155" s="150">
        <v>702.1</v>
      </c>
      <c r="H155" s="152">
        <f t="shared" si="9"/>
        <v>24573.5</v>
      </c>
    </row>
    <row r="156" spans="1:8" x14ac:dyDescent="0.25">
      <c r="A156" s="142"/>
      <c r="B156" s="14"/>
      <c r="C156" s="13"/>
      <c r="D156" s="143"/>
      <c r="E156" s="144"/>
      <c r="F156" s="144"/>
      <c r="G156" s="145" t="s">
        <v>476</v>
      </c>
      <c r="H156" s="145">
        <f>SUBTOTAL(109,Tabla4[[Valor ]])</f>
        <v>558095.13300599996</v>
      </c>
    </row>
    <row r="157" spans="1:8" x14ac:dyDescent="0.25">
      <c r="A157" t="s">
        <v>157</v>
      </c>
      <c r="G157" t="s">
        <v>158</v>
      </c>
    </row>
    <row r="159" spans="1:8" ht="55.5" customHeight="1" x14ac:dyDescent="0.3">
      <c r="A159" s="146" t="s">
        <v>474</v>
      </c>
      <c r="B159" s="146"/>
      <c r="C159" s="146"/>
      <c r="D159" s="146"/>
      <c r="E159" s="146"/>
      <c r="F159" s="146" t="s">
        <v>160</v>
      </c>
      <c r="G159" s="146"/>
    </row>
    <row r="160" spans="1:8" x14ac:dyDescent="0.25">
      <c r="A160" t="s">
        <v>475</v>
      </c>
      <c r="F160" t="s">
        <v>162</v>
      </c>
    </row>
    <row r="165" ht="15.75" customHeight="1" x14ac:dyDescent="0.25"/>
    <row r="166" ht="12.75" customHeight="1" x14ac:dyDescent="0.25"/>
    <row r="171" ht="15" customHeight="1" x14ac:dyDescent="0.25"/>
    <row r="175" ht="15.75" customHeight="1" x14ac:dyDescent="0.25"/>
    <row r="176" ht="15" customHeight="1" x14ac:dyDescent="0.25"/>
    <row r="182" ht="15" customHeight="1" x14ac:dyDescent="0.25"/>
    <row r="188" ht="15" customHeight="1" x14ac:dyDescent="0.25"/>
    <row r="190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8" customHeight="1" x14ac:dyDescent="0.25"/>
    <row r="273" ht="18" customHeight="1" x14ac:dyDescent="0.25"/>
    <row r="274" ht="18" customHeight="1" x14ac:dyDescent="0.25"/>
    <row r="305" ht="18" customHeight="1" x14ac:dyDescent="0.25"/>
    <row r="306" ht="18" customHeight="1" x14ac:dyDescent="0.25"/>
    <row r="314" ht="51.75" customHeight="1" x14ac:dyDescent="0.25"/>
    <row r="316" ht="69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3">
      <colorScale>
        <cfvo type="min"/>
        <cfvo type="max"/>
        <color theme="0"/>
        <color theme="0" tint="-0.249977111117893"/>
      </colorScale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E8:F14 E16:F23 E25:F31">
    <cfRule type="cellIs" dxfId="19" priority="4" stopIfTrue="1" operator="equal">
      <formula>"solicitar material"</formula>
    </cfRule>
  </conditionalFormatting>
  <pageMargins left="0.7" right="0.7" top="0.75" bottom="0.75" header="0.3" footer="0.3"/>
  <pageSetup scale="5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OCT,NOV,DIC-2024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 Paredes Carpio</cp:lastModifiedBy>
  <cp:lastPrinted>2024-01-19T16:02:45Z</cp:lastPrinted>
  <dcterms:created xsi:type="dcterms:W3CDTF">2018-04-04T12:41:19Z</dcterms:created>
  <dcterms:modified xsi:type="dcterms:W3CDTF">2025-01-23T15:53:41Z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6341a084-4634-4f4a-aa60-577ff5ac586b</vt:lpwstr>
  </property>
</Properties>
</file>