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ontabilidad y Finanzas\CONTABILIDAD-FINANZAS-22\cierre fiscal 31-12-2022\INFORMES FINANCIEROS-NOTAS EXPLICATIVAS-2022\"/>
    </mc:Choice>
  </mc:AlternateContent>
  <xr:revisionPtr revIDLastSave="0" documentId="13_ncr:1_{7CB92C10-4594-476C-924D-6F3250933B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LUJO DE EFECTIVO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15" l="1"/>
  <c r="C49" i="15"/>
  <c r="C32" i="15"/>
  <c r="C65" i="15"/>
  <c r="C67" i="15" s="1"/>
  <c r="D49" i="15"/>
  <c r="D32" i="15"/>
  <c r="D65" i="15"/>
  <c r="D67" i="15" s="1"/>
  <c r="C364" i="15"/>
</calcChain>
</file>

<file path=xl/sharedStrings.xml><?xml version="1.0" encoding="utf-8"?>
<sst xmlns="http://schemas.openxmlformats.org/spreadsheetml/2006/main" count="64" uniqueCount="62">
  <si>
    <t>Cobros impuestos</t>
  </si>
  <si>
    <t>Contribuciones de la seguridad social</t>
  </si>
  <si>
    <t>Otros cobros</t>
  </si>
  <si>
    <t>Otros pagos</t>
  </si>
  <si>
    <t>Cobros por venta de propiedad, planta y equipo</t>
  </si>
  <si>
    <t>Cobros por venta de intangibles y otros activos de largo plazo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</si>
  <si>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</si>
  <si>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</si>
  <si>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</si>
  <si>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</si>
  <si>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>Pago reembolso en efectivo de los montos recibidos en emisión de títulos de deudas, bonos</t>
  </si>
  <si>
    <t>Pago reembolso en efectivo de los montos recibidos en préstamos, pagarés, hipotecas</t>
  </si>
  <si>
    <t>Flujos de efectivo netos por las actividades de financiación</t>
  </si>
  <si>
    <t>Cobros por venta de bienes y servicios y arrendamientos</t>
  </si>
  <si>
    <t>Cobros de seguros por primas, reclamos y otros</t>
  </si>
  <si>
    <t xml:space="preserve"> Cobros de intereses financieros</t>
  </si>
  <si>
    <t>Cobros por contratos mantenidos para negocios o intercambio</t>
  </si>
  <si>
    <t xml:space="preserve"> Pagos de intereses</t>
  </si>
  <si>
    <t>Pagos por contratos mantenidos para negocios o intercambio</t>
  </si>
  <si>
    <t xml:space="preserve">Cobros por títulos patrimoniales o de deuda y participación en asociaciones </t>
  </si>
  <si>
    <t>Cobros por reembolsos de préstamos o anticipos hechos a terceros</t>
  </si>
  <si>
    <t xml:space="preserve">Cobros por conceptos de contratos a futuro, a plazo, opciones o permuta </t>
  </si>
  <si>
    <t>Pagos por adquisición de títulos patrimoniales o de deuda y participación en asociaciones</t>
  </si>
  <si>
    <t xml:space="preserve">Pagos por otorgamiento de préstamos o anticipos hechos a terceros </t>
  </si>
  <si>
    <t>Pagos por costos de construcciones y desarrollos en proceso</t>
  </si>
  <si>
    <t xml:space="preserve">Pagos por conceptos de contratos a futuro, a plazo, opciones o permuta </t>
  </si>
  <si>
    <t xml:space="preserve">Cobro de los arrendatarios por contratos de arrendamientos financieros </t>
  </si>
  <si>
    <t xml:space="preserve">Pago reembolso de efectivo recibió por aporte de accionista </t>
  </si>
  <si>
    <t>Pago por distribución/dividendos al gobierno</t>
  </si>
  <si>
    <t>Pago de los arrendatarios por contratos de arrendamientos financieros</t>
  </si>
  <si>
    <t xml:space="preserve"> Otros pagos</t>
  </si>
  <si>
    <t>PRESIDENCIA DE LA REPUBLICA DOMINICANA</t>
  </si>
  <si>
    <t>CONSEJO NACIONAL DE DISCAPACIDAD</t>
  </si>
  <si>
    <t>(VALORES EN RD$)</t>
  </si>
  <si>
    <t>ESTADO DE FLUJO DE EFECTIVO</t>
  </si>
  <si>
    <t>COBROS DE  SUBVENCIONES, TRANSFERENCIAS Y OTRAS ASIGNACIONES</t>
  </si>
  <si>
    <t xml:space="preserve">PAGOS A OTRAS ENTIDADES P/FINANCIAR SUS OPERACIONES </t>
  </si>
  <si>
    <t>PAGO A LOS TRABAJADORES O EN BENEFICIO DE ELLOS</t>
  </si>
  <si>
    <t>PAGOS POR CONTRIBUCIONES A LA SEGURIDAD SOCIAL</t>
  </si>
  <si>
    <t>PAGOS DE PENSIONES Y JUBILACIONES</t>
  </si>
  <si>
    <t>PAGOS A PROVEEDORES</t>
  </si>
  <si>
    <t>OTROS PAGOS</t>
  </si>
  <si>
    <t>PAGO DE INTERESES</t>
  </si>
  <si>
    <t>FLUJO DE EFECTIVO NETOS DE LAS ACTIVIDADES DE OPERACIÓN</t>
  </si>
  <si>
    <t>FLUJO DE EFECTIVO DE LAS ACTIVIDADES DE INVERSION</t>
  </si>
  <si>
    <t>PAGO POR ADQUISICION DE PROPIEDAD  PLANTA Y EQUIPOS</t>
  </si>
  <si>
    <t>FLUJO DE EFECTIVO NETOS POR LAS ACTIVIDADES DE INVERSION</t>
  </si>
  <si>
    <t>EFECTIVO Y EQUIVALENTES DE EFECTIVO AL PRINCIPIO DEL PERIODO</t>
  </si>
  <si>
    <t>INCREMENTO/(DISMINUCION) NETA EN EL EFECTIVO Y EQUIVALENTES DE EFECTIVO</t>
  </si>
  <si>
    <t>DEL  EJERCICIO TERMINADO AL  31 DE DICIEMBRE  2022 2021</t>
  </si>
  <si>
    <t xml:space="preserve"> </t>
  </si>
  <si>
    <t>EFECTIVO Y EQUIVALENTES DE EFECTIVO AL FINAL DEL PERIODO</t>
  </si>
  <si>
    <t>Víctor  Valdez Rodríguez</t>
  </si>
  <si>
    <t xml:space="preserve">Director Adm.  Financiero     </t>
  </si>
  <si>
    <t xml:space="preserve">        Dilenia de Jesús</t>
  </si>
  <si>
    <t xml:space="preserve">   Encargada Financiera</t>
  </si>
  <si>
    <t>OTROS COBROS</t>
  </si>
  <si>
    <t>FLUJO DE EFECTIVO PROCEDENTE DE ACTIVIDADES OPERATIVAS</t>
  </si>
  <si>
    <t>Claudia María Pimentel Melgen</t>
  </si>
  <si>
    <t xml:space="preserve">        Directora  Ejecutiva</t>
  </si>
  <si>
    <t xml:space="preserve"> Mercedes Yolanda Pujols</t>
  </si>
  <si>
    <t xml:space="preserve">            Contadora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</si>
</sst>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.00\ _P_t_s_-;\-* #,##0.00\ _P_t_s_-;_-* &quot;-&quot;??\ _P_t_s_-;_-@_-"/>
  </numFmts>
  <fonts count="2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2"/>
      <color theme="3"/>
      <name val="Cambria"/>
      <family val="1"/>
      <scheme val="maj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3"/>
      <name val="Cambria"/>
      <family val="2"/>
      <scheme val="major"/>
    </font>
    <font>
      <sz val="12"/>
      <color rgb="FF231F20"/>
      <name val="Times New Roman"/>
      <family val="1"/>
    </font>
    <font>
      <sz val="11"/>
      <color rgb="FF231F20"/>
      <name val="Calibri"/>
      <family val="2"/>
      <scheme val="minor"/>
    </font>
    <font>
      <u/>
      <sz val="11"/>
      <color rgb="FF231F20"/>
      <name val="Calibri"/>
      <family val="2"/>
      <scheme val="minor"/>
    </font>
    <font>
      <b/>
      <sz val="11"/>
      <color rgb="FF231F2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4" tint="-0.499984740745262"/>
      <name val="Times New Roman"/>
      <family val="1"/>
    </font>
    <font>
      <b/>
      <sz val="11"/>
      <color theme="4" tint="-0.499984740745262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4"/>
      <color theme="3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ck">
        <color theme="2" tint="-0.89996032593768116"/>
      </top>
      <bottom/>
      <diagonal/>
    </border>
  </borders>
  <cellStyleXfs count="12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16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6" fontId="7" fillId="0" borderId="0" applyFont="0" applyFill="0" applyBorder="0" applyAlignment="0" applyProtection="0"/>
    <xf numFmtId="0" fontId="5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7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48">
    <xf numFmtId="0" fontId="0" fillId="0" borderId="0" xfId="0"/>
    <xf numFmtId="0" fontId="13" fillId="2" borderId="0" xfId="0" applyFont="1" applyFill="1" applyAlignment="1">
      <alignment vertical="center" wrapText="1"/>
    </xf>
    <xf numFmtId="165" fontId="13" fillId="2" borderId="0" xfId="1" applyNumberFormat="1" applyFont="1" applyFill="1" applyAlignment="1">
      <alignment horizontal="center" vertical="center" wrapText="1"/>
    </xf>
    <xf numFmtId="0" fontId="1" fillId="2" borderId="0" xfId="0" applyFont="1" applyFill="1"/>
    <xf numFmtId="0" fontId="12" fillId="2" borderId="0" xfId="0" applyFont="1" applyFill="1" applyAlignment="1">
      <alignment vertical="center" wrapText="1"/>
    </xf>
    <xf numFmtId="165" fontId="12" fillId="2" borderId="0" xfId="1" applyNumberFormat="1" applyFont="1" applyFill="1" applyAlignment="1">
      <alignment horizontal="center" vertical="center" wrapText="1"/>
    </xf>
    <xf numFmtId="0" fontId="16" fillId="2" borderId="0" xfId="0" applyFont="1" applyFill="1" applyAlignment="1">
      <alignment vertical="center" wrapText="1"/>
    </xf>
    <xf numFmtId="12" fontId="17" fillId="2" borderId="0" xfId="1" applyNumberFormat="1" applyFont="1" applyFill="1" applyAlignment="1">
      <alignment horizontal="center" vertical="center"/>
    </xf>
    <xf numFmtId="165" fontId="1" fillId="2" borderId="0" xfId="0" applyNumberFormat="1" applyFont="1" applyFill="1"/>
    <xf numFmtId="0" fontId="18" fillId="2" borderId="0" xfId="0" applyFont="1" applyFill="1" applyAlignment="1">
      <alignment vertical="center" wrapText="1"/>
    </xf>
    <xf numFmtId="43" fontId="1" fillId="2" borderId="0" xfId="0" applyNumberFormat="1" applyFont="1" applyFill="1"/>
    <xf numFmtId="0" fontId="15" fillId="2" borderId="0" xfId="0" applyFont="1" applyFill="1" applyAlignment="1">
      <alignment vertical="center" wrapText="1"/>
    </xf>
    <xf numFmtId="165" fontId="15" fillId="2" borderId="0" xfId="1" applyNumberFormat="1" applyFont="1" applyFill="1" applyAlignment="1">
      <alignment horizontal="center" vertical="center" wrapText="1"/>
    </xf>
    <xf numFmtId="0" fontId="0" fillId="2" borderId="0" xfId="0" applyFont="1" applyFill="1" applyAlignment="1">
      <alignment vertical="top" wrapText="1"/>
    </xf>
    <xf numFmtId="165" fontId="0" fillId="2" borderId="0" xfId="1" applyNumberFormat="1" applyFont="1" applyFill="1" applyAlignment="1">
      <alignment vertical="center" wrapText="1"/>
    </xf>
    <xf numFmtId="0" fontId="18" fillId="2" borderId="0" xfId="0" applyFont="1" applyFill="1" applyAlignment="1">
      <alignment horizontal="left" vertical="center" wrapText="1"/>
    </xf>
    <xf numFmtId="165" fontId="13" fillId="2" borderId="0" xfId="1" applyNumberFormat="1" applyFont="1" applyFill="1" applyAlignment="1">
      <alignment horizontal="justify" vertical="center" wrapText="1"/>
    </xf>
    <xf numFmtId="0" fontId="13" fillId="2" borderId="0" xfId="0" applyFont="1" applyFill="1" applyAlignment="1">
      <alignment horizontal="left" vertical="center" wrapText="1"/>
    </xf>
    <xf numFmtId="0" fontId="19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left" vertical="center" wrapText="1"/>
    </xf>
    <xf numFmtId="0" fontId="19" fillId="2" borderId="0" xfId="0" applyFont="1" applyFill="1" applyAlignment="1">
      <alignment vertical="center" wrapText="1"/>
    </xf>
    <xf numFmtId="0" fontId="0" fillId="2" borderId="0" xfId="0" applyFont="1" applyFill="1"/>
    <xf numFmtId="0" fontId="10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9" fillId="2" borderId="0" xfId="0" applyFont="1" applyFill="1"/>
    <xf numFmtId="0" fontId="0" fillId="2" borderId="0" xfId="0" applyFill="1"/>
    <xf numFmtId="165" fontId="1" fillId="2" borderId="0" xfId="1" applyNumberFormat="1" applyFont="1" applyFill="1"/>
    <xf numFmtId="165" fontId="13" fillId="2" borderId="0" xfId="1" applyNumberFormat="1" applyFont="1" applyFill="1" applyAlignment="1">
      <alignment vertical="center"/>
    </xf>
    <xf numFmtId="165" fontId="13" fillId="2" borderId="0" xfId="1" applyNumberFormat="1" applyFont="1" applyFill="1" applyAlignment="1">
      <alignment vertical="center" wrapText="1"/>
    </xf>
    <xf numFmtId="165" fontId="13" fillId="2" borderId="3" xfId="1" applyNumberFormat="1" applyFont="1" applyFill="1" applyBorder="1" applyAlignment="1">
      <alignment vertical="center" wrapText="1"/>
    </xf>
    <xf numFmtId="43" fontId="13" fillId="2" borderId="3" xfId="1" applyFont="1" applyFill="1" applyBorder="1" applyAlignment="1">
      <alignment vertical="center" wrapText="1"/>
    </xf>
    <xf numFmtId="165" fontId="8" fillId="2" borderId="0" xfId="1" applyNumberFormat="1" applyFont="1" applyFill="1" applyAlignment="1">
      <alignment vertical="center" wrapText="1"/>
    </xf>
    <xf numFmtId="165" fontId="13" fillId="2" borderId="0" xfId="1" applyNumberFormat="1" applyFont="1" applyFill="1" applyBorder="1" applyAlignment="1">
      <alignment vertical="center" wrapText="1"/>
    </xf>
    <xf numFmtId="165" fontId="14" fillId="2" borderId="0" xfId="1" applyNumberFormat="1" applyFont="1" applyFill="1" applyAlignment="1">
      <alignment vertical="center" wrapText="1"/>
    </xf>
    <xf numFmtId="165" fontId="15" fillId="2" borderId="0" xfId="1" applyNumberFormat="1" applyFont="1" applyFill="1" applyAlignment="1">
      <alignment vertical="center" wrapText="1"/>
    </xf>
    <xf numFmtId="165" fontId="0" fillId="2" borderId="0" xfId="1" applyNumberFormat="1" applyFont="1" applyFill="1" applyAlignment="1"/>
    <xf numFmtId="165" fontId="15" fillId="2" borderId="3" xfId="1" applyNumberFormat="1" applyFont="1" applyFill="1" applyBorder="1" applyAlignment="1">
      <alignment wrapText="1"/>
    </xf>
    <xf numFmtId="165" fontId="13" fillId="2" borderId="4" xfId="1" applyNumberFormat="1" applyFont="1" applyFill="1" applyBorder="1" applyAlignment="1">
      <alignment vertical="center" wrapText="1"/>
    </xf>
    <xf numFmtId="165" fontId="15" fillId="2" borderId="1" xfId="1" applyNumberFormat="1" applyFont="1" applyFill="1" applyBorder="1" applyAlignment="1">
      <alignment vertical="center" wrapText="1"/>
    </xf>
    <xf numFmtId="165" fontId="1" fillId="2" borderId="0" xfId="1" applyNumberFormat="1" applyFont="1" applyFill="1" applyAlignment="1"/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9" fillId="2" borderId="0" xfId="0" applyFont="1" applyFill="1" applyAlignment="1"/>
    <xf numFmtId="0" fontId="9" fillId="2" borderId="0" xfId="0" applyFont="1" applyFill="1" applyAlignment="1">
      <alignment horizontal="left"/>
    </xf>
    <xf numFmtId="0" fontId="20" fillId="2" borderId="0" xfId="2" applyFont="1" applyFill="1" applyAlignment="1">
      <alignment horizontal="center"/>
    </xf>
    <xf numFmtId="0" fontId="11" fillId="2" borderId="0" xfId="2" applyFont="1" applyFill="1" applyAlignment="1">
      <alignment horizontal="center"/>
    </xf>
    <xf numFmtId="0" fontId="6" fillId="2" borderId="0" xfId="3" applyFont="1" applyFill="1" applyBorder="1" applyAlignment="1">
      <alignment horizontal="center"/>
    </xf>
    <xf numFmtId="0" fontId="6" fillId="2" borderId="5" xfId="3" applyFont="1" applyFill="1" applyBorder="1" applyAlignment="1">
      <alignment horizontal="center"/>
    </xf>
  </cellXfs>
  <cellStyles count="12">
    <cellStyle name="Encabezado 1" xfId="3" builtinId="16"/>
    <cellStyle name="Millares" xfId="1" builtinId="3"/>
    <cellStyle name="Millares 2 2" xfId="6" xr:uid="{00000000-0005-0000-0000-000002000000}"/>
    <cellStyle name="Millares 4" xfId="8" xr:uid="{00000000-0005-0000-0000-000003000000}"/>
    <cellStyle name="Millares 4 2" xfId="11" xr:uid="{00000000-0005-0000-0000-000004000000}"/>
    <cellStyle name="Millares 5" xfId="4" xr:uid="{00000000-0005-0000-0000-000005000000}"/>
    <cellStyle name="Millares 5 2" xfId="10" xr:uid="{00000000-0005-0000-0000-000006000000}"/>
    <cellStyle name="Normal" xfId="0" builtinId="0"/>
    <cellStyle name="Normal 3" xfId="9" xr:uid="{00000000-0005-0000-0000-000008000000}"/>
    <cellStyle name="Title 2" xfId="7" xr:uid="{00000000-0005-0000-0000-000009000000}"/>
    <cellStyle name="Título" xfId="2" builtinId="15"/>
    <cellStyle name="Título 4" xfId="5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76201</xdr:colOff>
      <xdr:row>1</xdr:row>
      <xdr:rowOff>114300</xdr:rowOff>
    </xdr:from>
    <xdr:to>
      <xdr:col>1</xdr:col>
      <xdr:colOff>990601</xdr:colOff>
      <xdr:row>4</xdr:row>
      <xdr:rowOff>104775</xdr:rowOff>
    </xdr:to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1" y="314325"/>
          <a:ext cx="9144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oneCellAnchor>
    <xdr:from>
      <xdr:col>2</xdr:col>
      <xdr:colOff>1123950</xdr:colOff>
      <xdr:row>2</xdr:row>
      <xdr:rowOff>9524</xdr:rowOff>
    </xdr:from>
    <xdr:ext cx="809625" cy="609601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409574"/>
          <a:ext cx="80962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F364"/>
  <sheetViews>
    <sheetView tabSelected="1" workbookViewId="0">
      <selection activeCell="B72" sqref="B72"/>
    </sheetView>
  </sheetViews>
  <sheetFormatPr baseColWidth="10" defaultRowHeight="15.75" x14ac:dyDescent="0.25"/>
  <cols>
    <col min="1" max="1" width="2" style="3" customWidth="1"/>
    <col min="2" max="2" width="62.85546875" style="3" customWidth="1"/>
    <col min="3" max="3" width="18.42578125" style="26" customWidth="1"/>
    <col min="4" max="4" width="15.5703125" style="26" customWidth="1"/>
    <col min="5" max="5" width="15.5703125" style="3" bestFit="1" customWidth="1"/>
    <col min="6" max="6" width="14.5703125" style="3" bestFit="1" customWidth="1"/>
    <col min="7" max="16384" width="11.42578125" style="3"/>
  </cols>
  <sheetData>
    <row r="6" spans="2:4" ht="18" x14ac:dyDescent="0.25">
      <c r="B6" s="44" t="s">
        <v>31</v>
      </c>
      <c r="C6" s="44"/>
      <c r="D6" s="44"/>
    </row>
    <row r="7" spans="2:4" x14ac:dyDescent="0.25">
      <c r="B7" s="45" t="s">
        <v>32</v>
      </c>
      <c r="C7" s="45"/>
      <c r="D7" s="45"/>
    </row>
    <row r="8" spans="2:4" x14ac:dyDescent="0.25">
      <c r="B8" s="46" t="s">
        <v>34</v>
      </c>
      <c r="C8" s="46"/>
      <c r="D8" s="46"/>
    </row>
    <row r="9" spans="2:4" x14ac:dyDescent="0.25">
      <c r="B9" s="46" t="s">
        <v>49</v>
      </c>
      <c r="C9" s="46"/>
      <c r="D9" s="46"/>
    </row>
    <row r="10" spans="2:4" ht="16.5" thickBot="1" x14ac:dyDescent="0.3">
      <c r="B10" s="46" t="s">
        <v>33</v>
      </c>
      <c r="C10" s="46"/>
      <c r="D10" s="46"/>
    </row>
    <row r="11" spans="2:4" ht="16.5" thickTop="1" x14ac:dyDescent="0.25">
      <c r="B11" s="47"/>
      <c r="C11" s="47"/>
      <c r="D11" s="47"/>
    </row>
    <row r="12" spans="2:4" ht="25.5" customHeight="1" x14ac:dyDescent="0.25">
      <c r="B12" s="6" t="s">
        <v>57</v>
      </c>
      <c r="C12" s="7">
        <v>2022</v>
      </c>
      <c r="D12" s="7">
        <v>2021</v>
      </c>
    </row>
    <row r="13" spans="2:4" ht="15" hidden="1" customHeight="1" x14ac:dyDescent="0.25">
      <c r="B13" s="4" t="s">
        <v>0</v>
      </c>
      <c r="C13" s="5"/>
      <c r="D13" s="5"/>
    </row>
    <row r="14" spans="2:4" hidden="1" x14ac:dyDescent="0.25">
      <c r="B14" s="4" t="s">
        <v>1</v>
      </c>
      <c r="C14" s="5"/>
      <c r="D14" s="5"/>
    </row>
    <row r="15" spans="2:4" hidden="1" x14ac:dyDescent="0.25">
      <c r="B15" s="4" t="s">
        <v>13</v>
      </c>
      <c r="C15" s="5"/>
      <c r="D15" s="5"/>
    </row>
    <row r="16" spans="2:4" x14ac:dyDescent="0.25">
      <c r="B16" s="4"/>
      <c r="C16" s="5"/>
      <c r="D16" s="5"/>
    </row>
    <row r="17" spans="2:6" ht="14.25" customHeight="1" x14ac:dyDescent="0.25">
      <c r="B17" s="1" t="s">
        <v>35</v>
      </c>
      <c r="C17" s="27">
        <v>251397943</v>
      </c>
      <c r="D17" s="27">
        <v>218488807</v>
      </c>
    </row>
    <row r="18" spans="2:6" ht="15.75" hidden="1" customHeight="1" x14ac:dyDescent="0.25">
      <c r="B18" s="1" t="s">
        <v>14</v>
      </c>
      <c r="C18" s="28"/>
      <c r="D18" s="28"/>
    </row>
    <row r="19" spans="2:6" ht="15.75" hidden="1" customHeight="1" x14ac:dyDescent="0.25">
      <c r="B19" s="1" t="s">
        <v>16</v>
      </c>
      <c r="C19" s="28"/>
      <c r="D19" s="28"/>
    </row>
    <row r="20" spans="2:6" ht="15.75" hidden="1" customHeight="1" x14ac:dyDescent="0.25">
      <c r="B20" s="1" t="s">
        <v>15</v>
      </c>
      <c r="C20" s="28"/>
      <c r="D20" s="28"/>
    </row>
    <row r="21" spans="2:6" ht="15.75" hidden="1" customHeight="1" x14ac:dyDescent="0.25">
      <c r="B21" s="1" t="s">
        <v>2</v>
      </c>
      <c r="C21" s="28"/>
      <c r="D21" s="28"/>
    </row>
    <row r="22" spans="2:6" ht="15.75" customHeight="1" x14ac:dyDescent="0.25">
      <c r="B22" s="1" t="s">
        <v>56</v>
      </c>
      <c r="C22" s="28">
        <v>334548</v>
      </c>
      <c r="D22" s="28"/>
    </row>
    <row r="23" spans="2:6" x14ac:dyDescent="0.25">
      <c r="B23" s="1" t="s">
        <v>36</v>
      </c>
      <c r="C23" s="27">
        <v>-86432033.549999997</v>
      </c>
      <c r="D23" s="27">
        <v>-63288600</v>
      </c>
    </row>
    <row r="24" spans="2:6" x14ac:dyDescent="0.25">
      <c r="B24" s="1" t="s">
        <v>37</v>
      </c>
      <c r="C24" s="28">
        <f>-79849603.55-1800</f>
        <v>-79851403.549999997</v>
      </c>
      <c r="D24" s="28">
        <v>-69668010.230000004</v>
      </c>
    </row>
    <row r="25" spans="2:6" x14ac:dyDescent="0.25">
      <c r="B25" s="1" t="s">
        <v>38</v>
      </c>
      <c r="C25" s="28">
        <v>-4442053.72</v>
      </c>
      <c r="D25" s="28">
        <v>-4449592.0999999996</v>
      </c>
      <c r="F25" s="8"/>
    </row>
    <row r="26" spans="2:6" x14ac:dyDescent="0.25">
      <c r="B26" s="1" t="s">
        <v>39</v>
      </c>
      <c r="C26" s="28">
        <v>-3981899.26</v>
      </c>
      <c r="D26" s="28">
        <v>-3867855.28</v>
      </c>
      <c r="F26" s="8"/>
    </row>
    <row r="27" spans="2:6" x14ac:dyDescent="0.25">
      <c r="B27" s="1" t="s">
        <v>40</v>
      </c>
      <c r="C27" s="28">
        <v>-21702012.719999999</v>
      </c>
      <c r="D27" s="28">
        <v>-13520157.300000001</v>
      </c>
    </row>
    <row r="28" spans="2:6" ht="15.75" hidden="1" customHeight="1" x14ac:dyDescent="0.25">
      <c r="B28" s="1" t="s">
        <v>18</v>
      </c>
      <c r="C28" s="28"/>
      <c r="D28" s="28"/>
    </row>
    <row r="29" spans="2:6" ht="15.75" hidden="1" customHeight="1" x14ac:dyDescent="0.25">
      <c r="B29" s="1" t="s">
        <v>17</v>
      </c>
      <c r="C29" s="28"/>
      <c r="D29" s="28"/>
    </row>
    <row r="30" spans="2:6" x14ac:dyDescent="0.25">
      <c r="B30" s="1" t="s">
        <v>42</v>
      </c>
      <c r="C30" s="28">
        <v>-28866.85</v>
      </c>
      <c r="D30" s="28">
        <v>-20574.810000000001</v>
      </c>
    </row>
    <row r="31" spans="2:6" ht="16.5" thickBot="1" x14ac:dyDescent="0.3">
      <c r="B31" s="1" t="s">
        <v>41</v>
      </c>
      <c r="C31" s="29">
        <v>-1830000</v>
      </c>
      <c r="D31" s="30">
        <v>-4723730.32</v>
      </c>
    </row>
    <row r="32" spans="2:6" x14ac:dyDescent="0.25">
      <c r="B32" s="9" t="s">
        <v>43</v>
      </c>
      <c r="C32" s="31">
        <f>SUM(C17:C31)</f>
        <v>53464221.349999987</v>
      </c>
      <c r="D32" s="31">
        <f>SUM(D17:D31)</f>
        <v>58950286.960000001</v>
      </c>
      <c r="E32" s="10"/>
    </row>
    <row r="33" spans="2:4" x14ac:dyDescent="0.25">
      <c r="B33" s="11"/>
      <c r="C33" s="12"/>
      <c r="D33" s="12"/>
    </row>
    <row r="34" spans="2:4" x14ac:dyDescent="0.25">
      <c r="B34" s="13"/>
      <c r="C34" s="14"/>
      <c r="D34" s="14"/>
    </row>
    <row r="35" spans="2:4" x14ac:dyDescent="0.25">
      <c r="B35" s="15" t="s">
        <v>44</v>
      </c>
      <c r="C35" s="16"/>
      <c r="D35" s="16"/>
    </row>
    <row r="36" spans="2:4" hidden="1" x14ac:dyDescent="0.25">
      <c r="B36" s="17" t="s">
        <v>4</v>
      </c>
      <c r="C36" s="2"/>
      <c r="D36" s="2"/>
    </row>
    <row r="37" spans="2:4" hidden="1" x14ac:dyDescent="0.25">
      <c r="B37" s="1" t="s">
        <v>5</v>
      </c>
      <c r="C37" s="2"/>
      <c r="D37" s="2"/>
    </row>
    <row r="38" spans="2:4" ht="30" hidden="1" x14ac:dyDescent="0.25">
      <c r="B38" s="1" t="s">
        <v>19</v>
      </c>
      <c r="C38" s="2"/>
      <c r="D38" s="2"/>
    </row>
    <row r="39" spans="2:4" hidden="1" x14ac:dyDescent="0.25">
      <c r="B39" s="1" t="s">
        <v>20</v>
      </c>
      <c r="C39" s="2"/>
      <c r="D39" s="2"/>
    </row>
    <row r="40" spans="2:4" ht="30" hidden="1" x14ac:dyDescent="0.25">
      <c r="B40" s="1" t="s">
        <v>21</v>
      </c>
      <c r="C40" s="2"/>
      <c r="D40" s="2"/>
    </row>
    <row r="41" spans="2:4" hidden="1" x14ac:dyDescent="0.25">
      <c r="B41" s="1" t="s">
        <v>2</v>
      </c>
      <c r="C41" s="2"/>
      <c r="D41" s="2"/>
    </row>
    <row r="42" spans="2:4" x14ac:dyDescent="0.25">
      <c r="B42" s="1" t="s">
        <v>45</v>
      </c>
      <c r="C42" s="32">
        <v>-5195359.92</v>
      </c>
      <c r="D42" s="32">
        <v>-24088805.780000001</v>
      </c>
    </row>
    <row r="43" spans="2:4" ht="16.5" thickBot="1" x14ac:dyDescent="0.3">
      <c r="B43" s="1"/>
      <c r="C43" s="29"/>
      <c r="D43" s="29"/>
    </row>
    <row r="44" spans="2:4" ht="30" hidden="1" x14ac:dyDescent="0.25">
      <c r="B44" s="1" t="s">
        <v>22</v>
      </c>
      <c r="C44" s="28"/>
      <c r="D44" s="28"/>
    </row>
    <row r="45" spans="2:4" hidden="1" x14ac:dyDescent="0.25">
      <c r="B45" s="1" t="s">
        <v>23</v>
      </c>
      <c r="C45" s="28"/>
      <c r="D45" s="28"/>
    </row>
    <row r="46" spans="2:4" ht="30" hidden="1" x14ac:dyDescent="0.25">
      <c r="B46" s="1" t="s">
        <v>25</v>
      </c>
      <c r="C46" s="28"/>
      <c r="D46" s="28"/>
    </row>
    <row r="47" spans="2:4" hidden="1" x14ac:dyDescent="0.25">
      <c r="B47" s="1" t="s">
        <v>24</v>
      </c>
      <c r="C47" s="28"/>
      <c r="D47" s="28"/>
    </row>
    <row r="48" spans="2:4" hidden="1" x14ac:dyDescent="0.25">
      <c r="B48" s="1" t="s">
        <v>3</v>
      </c>
      <c r="C48" s="33"/>
      <c r="D48" s="33"/>
    </row>
    <row r="49" spans="2:5" x14ac:dyDescent="0.25">
      <c r="B49" s="18" t="s">
        <v>46</v>
      </c>
      <c r="C49" s="34">
        <f>SUM(C42:C48)</f>
        <v>-5195359.92</v>
      </c>
      <c r="D49" s="34">
        <f>SUM(D42:D48)</f>
        <v>-24088805.780000001</v>
      </c>
    </row>
    <row r="50" spans="2:5" x14ac:dyDescent="0.25">
      <c r="B50" s="13"/>
      <c r="C50" s="14"/>
      <c r="D50" s="14"/>
      <c r="E50" s="8"/>
    </row>
    <row r="51" spans="2:5" hidden="1" x14ac:dyDescent="0.25">
      <c r="B51" s="19" t="s">
        <v>6</v>
      </c>
      <c r="C51" s="28"/>
      <c r="D51" s="28"/>
    </row>
    <row r="52" spans="2:5" hidden="1" x14ac:dyDescent="0.25">
      <c r="B52" s="1" t="s">
        <v>7</v>
      </c>
      <c r="C52" s="28"/>
      <c r="D52" s="28"/>
    </row>
    <row r="53" spans="2:5" hidden="1" x14ac:dyDescent="0.25">
      <c r="B53" s="1" t="s">
        <v>8</v>
      </c>
      <c r="C53" s="28"/>
      <c r="D53" s="28"/>
    </row>
    <row r="54" spans="2:5" hidden="1" x14ac:dyDescent="0.25">
      <c r="B54" s="1" t="s">
        <v>9</v>
      </c>
      <c r="C54" s="28"/>
      <c r="D54" s="28"/>
    </row>
    <row r="55" spans="2:5" ht="30" hidden="1" x14ac:dyDescent="0.25">
      <c r="B55" s="1" t="s">
        <v>26</v>
      </c>
      <c r="C55" s="28"/>
      <c r="D55" s="28"/>
    </row>
    <row r="56" spans="2:5" hidden="1" x14ac:dyDescent="0.25">
      <c r="B56" s="1" t="s">
        <v>2</v>
      </c>
      <c r="C56" s="28"/>
      <c r="D56" s="28"/>
    </row>
    <row r="57" spans="2:5" ht="30" hidden="1" x14ac:dyDescent="0.25">
      <c r="B57" s="1" t="s">
        <v>10</v>
      </c>
      <c r="C57" s="28"/>
      <c r="D57" s="28"/>
    </row>
    <row r="58" spans="2:5" ht="30" hidden="1" x14ac:dyDescent="0.25">
      <c r="B58" s="1" t="s">
        <v>11</v>
      </c>
      <c r="C58" s="28"/>
      <c r="D58" s="28"/>
    </row>
    <row r="59" spans="2:5" hidden="1" x14ac:dyDescent="0.25">
      <c r="B59" s="1" t="s">
        <v>27</v>
      </c>
      <c r="C59" s="28"/>
      <c r="D59" s="28"/>
    </row>
    <row r="60" spans="2:5" hidden="1" x14ac:dyDescent="0.25">
      <c r="B60" s="1" t="s">
        <v>28</v>
      </c>
      <c r="C60" s="28"/>
      <c r="D60" s="28"/>
    </row>
    <row r="61" spans="2:5" ht="30" hidden="1" x14ac:dyDescent="0.25">
      <c r="B61" s="1" t="s">
        <v>29</v>
      </c>
      <c r="C61" s="28"/>
      <c r="D61" s="28"/>
    </row>
    <row r="62" spans="2:5" hidden="1" x14ac:dyDescent="0.25">
      <c r="B62" s="1" t="s">
        <v>30</v>
      </c>
      <c r="C62" s="33"/>
      <c r="D62" s="33"/>
    </row>
    <row r="63" spans="2:5" hidden="1" x14ac:dyDescent="0.25">
      <c r="B63" s="19" t="s">
        <v>12</v>
      </c>
      <c r="C63" s="34"/>
      <c r="D63" s="34"/>
    </row>
    <row r="64" spans="2:5" x14ac:dyDescent="0.25">
      <c r="B64" s="13"/>
      <c r="C64" s="35"/>
      <c r="D64" s="35"/>
    </row>
    <row r="65" spans="2:6" ht="30.75" thickBot="1" x14ac:dyDescent="0.3">
      <c r="B65" s="20" t="s">
        <v>48</v>
      </c>
      <c r="C65" s="36">
        <f>C32+C42</f>
        <v>48268861.429999985</v>
      </c>
      <c r="D65" s="36">
        <f>D32+D42</f>
        <v>34861481.18</v>
      </c>
      <c r="F65" s="3" t="s">
        <v>50</v>
      </c>
    </row>
    <row r="66" spans="2:6" x14ac:dyDescent="0.25">
      <c r="B66" s="20" t="s">
        <v>47</v>
      </c>
      <c r="C66" s="37">
        <v>106415093</v>
      </c>
      <c r="D66" s="37">
        <v>71553612</v>
      </c>
    </row>
    <row r="67" spans="2:6" ht="16.5" thickBot="1" x14ac:dyDescent="0.3">
      <c r="B67" s="11" t="s">
        <v>51</v>
      </c>
      <c r="C67" s="38">
        <f>SUM(C65:C66)</f>
        <v>154683954.42999998</v>
      </c>
      <c r="D67" s="38">
        <f>D65+D66</f>
        <v>106415093.18000001</v>
      </c>
    </row>
    <row r="68" spans="2:6" ht="16.5" thickTop="1" x14ac:dyDescent="0.25">
      <c r="B68" s="21"/>
      <c r="C68" s="35"/>
      <c r="D68" s="35"/>
    </row>
    <row r="69" spans="2:6" x14ac:dyDescent="0.25">
      <c r="C69" s="39"/>
      <c r="D69" s="39"/>
    </row>
    <row r="70" spans="2:6" ht="56.25" customHeight="1" x14ac:dyDescent="0.3">
      <c r="B70" s="40" t="s">
        <v>58</v>
      </c>
      <c r="C70" s="41" t="s">
        <v>52</v>
      </c>
      <c r="D70" s="41"/>
      <c r="E70" s="41"/>
    </row>
    <row r="71" spans="2:6" ht="18.75" x14ac:dyDescent="0.3">
      <c r="B71" s="23" t="s">
        <v>59</v>
      </c>
      <c r="C71" s="42" t="s">
        <v>53</v>
      </c>
      <c r="D71" s="42"/>
      <c r="E71" s="42"/>
    </row>
    <row r="72" spans="2:6" ht="18.75" x14ac:dyDescent="0.3">
      <c r="B72" s="23"/>
      <c r="C72" s="25"/>
      <c r="D72" s="25"/>
      <c r="E72" s="25"/>
    </row>
    <row r="73" spans="2:6" ht="18.75" x14ac:dyDescent="0.3">
      <c r="B73" s="22"/>
      <c r="C73" s="24"/>
      <c r="D73" s="24"/>
      <c r="E73" s="25"/>
    </row>
    <row r="74" spans="2:6" ht="18.75" x14ac:dyDescent="0.3">
      <c r="B74" s="40" t="s">
        <v>60</v>
      </c>
      <c r="C74" s="41" t="s">
        <v>54</v>
      </c>
      <c r="D74" s="41"/>
      <c r="E74" s="41"/>
    </row>
    <row r="75" spans="2:6" ht="18.75" x14ac:dyDescent="0.3">
      <c r="B75" s="23" t="s">
        <v>61</v>
      </c>
      <c r="C75" s="43" t="s">
        <v>55</v>
      </c>
      <c r="D75" s="43"/>
      <c r="E75" s="43"/>
    </row>
    <row r="364" spans="3:3" s="3" customFormat="1" x14ac:dyDescent="0.25">
      <c r="C364" s="26">
        <f>'FLUJO DE EFECTIVO'!C66</f>
        <v>106415093</v>
      </c>
    </row>
  </sheetData>
  <mergeCells count="9">
    <mergeCell ref="C70:E70"/>
    <mergeCell ref="C71:E71"/>
    <mergeCell ref="C74:E74"/>
    <mergeCell ref="C75:E75"/>
    <mergeCell ref="B6:D6"/>
    <mergeCell ref="B7:D7"/>
    <mergeCell ref="B8:D8"/>
    <mergeCell ref="B9:D9"/>
    <mergeCell ref="B10:D10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FLUJO DE EFECTIVO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Soto</dc:creator>
  <cp:lastModifiedBy>Dilenia De Jesus</cp:lastModifiedBy>
  <cp:lastPrinted>2023-01-24T19:52:23Z</cp:lastPrinted>
  <dcterms:created xsi:type="dcterms:W3CDTF">2018-07-13T15:52:30Z</dcterms:created>
  <dcterms:modified xsi:type="dcterms:W3CDTF">2023-01-24T19:52:25Z</dcterms:modified>
</cp:coreProperties>
</file>