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fiscal 31-12-2022\INFORMES FINANCIEROS-NOTAS EXPLICATIVAS-2022\"/>
    </mc:Choice>
  </mc:AlternateContent>
  <xr:revisionPtr revIDLastSave="0" documentId="13_ncr:1_{B4921D80-F144-4F93-A93E-D53386E3F206}" xr6:coauthVersionLast="47" xr6:coauthVersionMax="47" xr10:uidLastSave="{00000000-0000-0000-0000-000000000000}"/>
  <bookViews>
    <workbookView xWindow="-120" yWindow="-120" windowWidth="20730" windowHeight="11160" tabRatio="599" firstSheet="1" activeTab="1" xr2:uid="{00000000-000D-0000-FFFF-FFFF00000000}"/>
  </bookViews>
  <sheets>
    <sheet name="Hoja1" sheetId="20" state="hidden" r:id="rId1"/>
    <sheet name="CAMBIO PATRIMONIO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1" l="1"/>
  <c r="F19" i="21"/>
  <c r="D25" i="21"/>
  <c r="G24" i="21"/>
  <c r="G23" i="21"/>
  <c r="G21" i="21"/>
  <c r="E19" i="21"/>
  <c r="D19" i="21"/>
  <c r="C19" i="21"/>
  <c r="C25" i="21" s="1"/>
  <c r="G16" i="21"/>
  <c r="G15" i="21"/>
  <c r="G14" i="21"/>
  <c r="G19" i="21" s="1"/>
  <c r="G25" i="21" s="1"/>
  <c r="G14" i="20"/>
  <c r="G19" i="20" s="1"/>
  <c r="G15" i="20"/>
  <c r="D19" i="20"/>
  <c r="F25" i="20"/>
  <c r="D25" i="20"/>
  <c r="G24" i="20"/>
  <c r="G23" i="20"/>
  <c r="G21" i="20"/>
  <c r="E19" i="20"/>
  <c r="C19" i="20"/>
  <c r="C25" i="20" s="1"/>
  <c r="G25" i="20" s="1"/>
  <c r="G18" i="20"/>
  <c r="G17" i="20"/>
  <c r="G16" i="20"/>
  <c r="E25" i="20"/>
  <c r="E22" i="20"/>
  <c r="G22" i="20"/>
  <c r="E25" i="21"/>
  <c r="E22" i="21"/>
  <c r="G22" i="21"/>
</calcChain>
</file>

<file path=xl/sharedStrings.xml><?xml version="1.0" encoding="utf-8"?>
<sst xmlns="http://schemas.openxmlformats.org/spreadsheetml/2006/main" count="68" uniqueCount="37">
  <si>
    <t>Ajuste al patrimonio</t>
  </si>
  <si>
    <t>Resultado del período</t>
  </si>
  <si>
    <t xml:space="preserve">  -</t>
  </si>
  <si>
    <t>Efecto del gasto de depreciación de los activos revaluados</t>
  </si>
  <si>
    <t xml:space="preserve">Cambio en políticas contables </t>
  </si>
  <si>
    <t>Revaluación de Propiedad, planta y equipo</t>
  </si>
  <si>
    <t>CONSEJO NACIONAL DE DISCAPACIDAD</t>
  </si>
  <si>
    <t>(VALORES EN RD$)</t>
  </si>
  <si>
    <t>ESTADO DE CAMBIO DE ACTIVO NETO/PATRIMONIO</t>
  </si>
  <si>
    <t>Saldo al 31 de diciembre de 2019</t>
  </si>
  <si>
    <t>CAPITAL APORTADO</t>
  </si>
  <si>
    <t>CAMBIO EN POLITICAS CONTABLES</t>
  </si>
  <si>
    <t>REVALUACION</t>
  </si>
  <si>
    <t>RESULTADOS ACUMULADOS</t>
  </si>
  <si>
    <t>TOTAL ACTIVOS NETOS Y PATRIMONIOS</t>
  </si>
  <si>
    <t>Saldo al 31 de diciembre de 2020</t>
  </si>
  <si>
    <t>Saldo al 31 de diciembre de 2021</t>
  </si>
  <si>
    <t>DEL EJERCICIO TERMINADO AL 31 DE DICIEMBRE 2021 Y 2020</t>
  </si>
  <si>
    <t>Osvaldo Antonio Canario Montero</t>
  </si>
  <si>
    <t>Director Ejecutivo</t>
  </si>
  <si>
    <t>Mercedes Yolanda Pujols</t>
  </si>
  <si>
    <t>Bienvenido Arturo Zorrilla</t>
  </si>
  <si>
    <t>Contadora</t>
  </si>
  <si>
    <t>Encargado Financiero</t>
  </si>
  <si>
    <t xml:space="preserve">                                                            Victor  Valdez Rodriguez</t>
  </si>
  <si>
    <t xml:space="preserve">                                                                Director Adm.  Financiero     </t>
  </si>
  <si>
    <t>DEL EJERCICIO TERMINADO AL 31 DE DICIEMBRE 2022 Y 2021</t>
  </si>
  <si>
    <t>Saldo al 31 de diciembre de 2022</t>
  </si>
  <si>
    <t>Directora  Ejecutiva</t>
  </si>
  <si>
    <t>Encargada Financiera</t>
  </si>
  <si>
    <t xml:space="preserve">             Mercedes Yolanda Pujols</t>
  </si>
  <si>
    <t>Dilenia de Jesús</t>
  </si>
  <si>
    <t>Víctor  Valdez Rodríguez</t>
  </si>
  <si>
    <t>TOTAL ACTIVOS NETO Y PATRIMONIO</t>
  </si>
  <si>
    <t>Claudia María Pimentel Melgen</t>
  </si>
  <si>
    <t xml:space="preserve">         Director Adm. Financiero     </t>
  </si>
  <si>
    <t>PRESIDENCIA DE LA 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</si>
</sst>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0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sz val="12"/>
      <color rgb="FF231F2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sz val="6.5"/>
      <color theme="1"/>
      <name val="Arial"/>
      <family val="2"/>
    </font>
    <font>
      <b/>
      <sz val="11"/>
      <color rgb="FF231F2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3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5" fontId="10" fillId="0" borderId="0" xfId="1" applyNumberFormat="1" applyFont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 applyAlignment="1">
      <alignment vertical="top" wrapText="1"/>
    </xf>
    <xf numFmtId="165" fontId="13" fillId="0" borderId="0" xfId="1" applyNumberFormat="1" applyFont="1" applyAlignment="1">
      <alignment vertical="center" wrapText="1"/>
    </xf>
    <xf numFmtId="165" fontId="14" fillId="0" borderId="0" xfId="1" applyNumberFormat="1" applyFont="1" applyAlignment="1">
      <alignment vertical="center" wrapText="1"/>
    </xf>
    <xf numFmtId="165" fontId="10" fillId="0" borderId="0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left" vertical="center" wrapText="1" indent="4"/>
    </xf>
    <xf numFmtId="165" fontId="10" fillId="0" borderId="1" xfId="1" applyNumberFormat="1" applyFont="1" applyBorder="1" applyAlignment="1">
      <alignment horizontal="left" vertical="center" wrapText="1" indent="3"/>
    </xf>
    <xf numFmtId="165" fontId="12" fillId="0" borderId="0" xfId="1" applyNumberFormat="1" applyFont="1" applyBorder="1" applyAlignment="1">
      <alignment vertical="top" wrapText="1"/>
    </xf>
    <xf numFmtId="165" fontId="14" fillId="0" borderId="0" xfId="1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0" xfId="0" applyFont="1"/>
    <xf numFmtId="165" fontId="9" fillId="0" borderId="0" xfId="1" applyNumberFormat="1" applyFont="1" applyAlignment="1">
      <alignment horizontal="center" vertical="center" wrapText="1"/>
    </xf>
    <xf numFmtId="0" fontId="11" fillId="0" borderId="0" xfId="0" applyFont="1"/>
    <xf numFmtId="0" fontId="0" fillId="0" borderId="0" xfId="0" applyFont="1"/>
    <xf numFmtId="0" fontId="15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6" fontId="8" fillId="0" borderId="0" xfId="1" applyNumberFormat="1" applyFont="1"/>
    <xf numFmtId="0" fontId="20" fillId="0" borderId="0" xfId="0" applyFont="1" applyBorder="1"/>
    <xf numFmtId="0" fontId="21" fillId="0" borderId="0" xfId="0" applyFont="1" applyBorder="1"/>
    <xf numFmtId="165" fontId="9" fillId="2" borderId="2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3"/>
    </xf>
    <xf numFmtId="0" fontId="15" fillId="2" borderId="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6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165" fontId="9" fillId="2" borderId="0" xfId="1" applyNumberFormat="1" applyFont="1" applyFill="1" applyAlignment="1">
      <alignment horizontal="center" vertical="center" wrapText="1"/>
    </xf>
    <xf numFmtId="0" fontId="11" fillId="2" borderId="0" xfId="0" applyFont="1" applyFill="1"/>
    <xf numFmtId="0" fontId="10" fillId="2" borderId="0" xfId="0" applyFont="1" applyFill="1" applyAlignment="1">
      <alignment horizontal="left" vertical="center" wrapText="1"/>
    </xf>
    <xf numFmtId="165" fontId="12" fillId="2" borderId="0" xfId="1" applyNumberFormat="1" applyFont="1" applyFill="1" applyAlignment="1">
      <alignment vertical="top" wrapText="1"/>
    </xf>
    <xf numFmtId="165" fontId="10" fillId="2" borderId="0" xfId="1" applyNumberFormat="1" applyFont="1" applyFill="1" applyAlignment="1">
      <alignment horizontal="center" vertical="center" wrapText="1"/>
    </xf>
    <xf numFmtId="165" fontId="13" fillId="2" borderId="0" xfId="1" applyNumberFormat="1" applyFont="1" applyFill="1" applyAlignment="1">
      <alignment vertical="center" wrapText="1"/>
    </xf>
    <xf numFmtId="165" fontId="14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165" fontId="12" fillId="2" borderId="0" xfId="1" applyNumberFormat="1" applyFont="1" applyFill="1" applyBorder="1" applyAlignment="1">
      <alignment vertical="top" wrapText="1"/>
    </xf>
    <xf numFmtId="165" fontId="14" fillId="2" borderId="0" xfId="1" applyNumberFormat="1" applyFont="1" applyFill="1" applyBorder="1" applyAlignment="1">
      <alignment vertical="center" wrapText="1"/>
    </xf>
    <xf numFmtId="165" fontId="10" fillId="2" borderId="0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left" vertical="center" wrapText="1" indent="3"/>
    </xf>
    <xf numFmtId="165" fontId="10" fillId="2" borderId="1" xfId="1" applyNumberFormat="1" applyFont="1" applyFill="1" applyBorder="1" applyAlignment="1">
      <alignment horizontal="left" vertical="center" wrapText="1" indent="4"/>
    </xf>
    <xf numFmtId="0" fontId="0" fillId="2" borderId="0" xfId="0" applyFont="1" applyFill="1"/>
    <xf numFmtId="0" fontId="15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166" fontId="8" fillId="2" borderId="0" xfId="1" applyNumberFormat="1" applyFont="1" applyFill="1"/>
    <xf numFmtId="0" fontId="20" fillId="2" borderId="0" xfId="0" applyFont="1" applyFill="1" applyBorder="1"/>
    <xf numFmtId="0" fontId="21" fillId="2" borderId="0" xfId="0" applyFont="1" applyFill="1" applyBorder="1"/>
    <xf numFmtId="0" fontId="12" fillId="2" borderId="0" xfId="0" applyFont="1" applyFill="1"/>
    <xf numFmtId="0" fontId="18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</cellXfs>
  <cellStyles count="3">
    <cellStyle name="Millares" xfId="1" builtinId="3"/>
    <cellStyle name="Millares 5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0</xdr:rowOff>
    </xdr:from>
    <xdr:to>
      <xdr:col>1</xdr:col>
      <xdr:colOff>1657350</xdr:colOff>
      <xdr:row>6</xdr:row>
      <xdr:rowOff>180975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952500"/>
          <a:ext cx="1419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847725</xdr:colOff>
      <xdr:row>2</xdr:row>
      <xdr:rowOff>19050</xdr:rowOff>
    </xdr:from>
    <xdr:to>
      <xdr:col>6</xdr:col>
      <xdr:colOff>1266825</xdr:colOff>
      <xdr:row>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971550"/>
          <a:ext cx="1628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247651</xdr:colOff>
      <xdr:row>1</xdr:row>
      <xdr:rowOff>161926</xdr:rowOff>
    </xdr:from>
    <xdr:to>
      <xdr:col>1</xdr:col>
      <xdr:colOff>1187295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2426"/>
          <a:ext cx="939644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1028701</xdr:colOff>
      <xdr:row>1</xdr:row>
      <xdr:rowOff>209551</xdr:rowOff>
    </xdr:from>
    <xdr:to>
      <xdr:col>6</xdr:col>
      <xdr:colOff>1047750</xdr:colOff>
      <xdr:row>4</xdr:row>
      <xdr:rowOff>158416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6" y="400051"/>
          <a:ext cx="1228724" cy="62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opLeftCell="A13" workbookViewId="0">
      <selection activeCell="B20" sqref="B20"/>
    </sheetView>
  </sheetViews>
  <sheetFormatPr baseColWidth="10" defaultRowHeight="15" x14ac:dyDescent="0.25"/>
  <cols>
    <col min="1" max="1" width="7.7109375" customWidth="1"/>
    <col min="2" max="2" width="48.5703125" style="26" customWidth="1"/>
    <col min="3" max="3" width="16" customWidth="1"/>
    <col min="4" max="4" width="19" customWidth="1"/>
    <col min="5" max="5" width="18.28515625" customWidth="1"/>
    <col min="6" max="6" width="18.140625" customWidth="1"/>
    <col min="7" max="7" width="22" customWidth="1"/>
  </cols>
  <sheetData>
    <row r="2" spans="2:16" x14ac:dyDescent="0.25">
      <c r="B2" s="22"/>
    </row>
    <row r="3" spans="2:16" x14ac:dyDescent="0.25">
      <c r="B3" s="78" t="s">
        <v>6</v>
      </c>
      <c r="C3" s="78"/>
      <c r="D3" s="78"/>
      <c r="E3" s="78"/>
      <c r="F3" s="78"/>
      <c r="G3" s="78"/>
    </row>
    <row r="4" spans="2:16" x14ac:dyDescent="0.25">
      <c r="B4" s="79" t="s">
        <v>8</v>
      </c>
      <c r="C4" s="79"/>
      <c r="D4" s="79"/>
      <c r="E4" s="79"/>
      <c r="F4" s="79"/>
      <c r="G4" s="79"/>
    </row>
    <row r="5" spans="2:16" x14ac:dyDescent="0.25">
      <c r="B5" s="79" t="s">
        <v>17</v>
      </c>
      <c r="C5" s="79"/>
      <c r="D5" s="79"/>
      <c r="E5" s="79"/>
      <c r="F5" s="79"/>
      <c r="G5" s="79"/>
    </row>
    <row r="6" spans="2:16" x14ac:dyDescent="0.25">
      <c r="B6" s="79" t="s">
        <v>7</v>
      </c>
      <c r="C6" s="79"/>
      <c r="D6" s="79"/>
      <c r="E6" s="79"/>
      <c r="F6" s="79"/>
      <c r="G6" s="79"/>
    </row>
    <row r="7" spans="2:16" ht="15.75" x14ac:dyDescent="0.25">
      <c r="B7" s="23"/>
      <c r="C7" s="3"/>
      <c r="D7" s="4"/>
      <c r="E7" s="1"/>
      <c r="F7" s="3"/>
    </row>
    <row r="8" spans="2:16" ht="15.75" x14ac:dyDescent="0.25">
      <c r="B8" s="23"/>
      <c r="C8" s="3"/>
      <c r="D8" s="4"/>
      <c r="E8" s="1"/>
      <c r="F8" s="3"/>
    </row>
    <row r="9" spans="2:16" ht="15.75" x14ac:dyDescent="0.25">
      <c r="B9" s="23"/>
      <c r="C9" s="3"/>
      <c r="D9" s="4"/>
      <c r="E9" s="1"/>
      <c r="F9" s="3"/>
    </row>
    <row r="10" spans="2:16" ht="16.5" thickBot="1" x14ac:dyDescent="0.3">
      <c r="B10" s="23"/>
      <c r="C10" s="1"/>
      <c r="D10" s="4"/>
      <c r="E10" s="1"/>
      <c r="F10" s="1"/>
      <c r="G10" s="5"/>
    </row>
    <row r="11" spans="2:16" ht="45.75" thickBot="1" x14ac:dyDescent="0.3">
      <c r="B11" s="30"/>
      <c r="C11" s="31" t="s">
        <v>10</v>
      </c>
      <c r="D11" s="31" t="s">
        <v>11</v>
      </c>
      <c r="E11" s="31" t="s">
        <v>12</v>
      </c>
      <c r="F11" s="31" t="s">
        <v>13</v>
      </c>
      <c r="G11" s="32" t="s">
        <v>14</v>
      </c>
    </row>
    <row r="12" spans="2:16" ht="15.75" x14ac:dyDescent="0.25">
      <c r="B12" s="23"/>
      <c r="C12" s="2"/>
      <c r="D12" s="4"/>
      <c r="F12" s="2"/>
      <c r="G12" s="2"/>
    </row>
    <row r="13" spans="2:16" x14ac:dyDescent="0.25">
      <c r="B13" s="24"/>
      <c r="C13" s="6"/>
      <c r="D13" s="6"/>
      <c r="E13" s="6"/>
      <c r="F13" s="6"/>
      <c r="G13" s="6"/>
      <c r="K13" s="80"/>
      <c r="L13" s="80"/>
      <c r="M13" s="80"/>
      <c r="N13" s="80"/>
      <c r="O13" s="80"/>
      <c r="P13" s="80"/>
    </row>
    <row r="14" spans="2:16" s="28" customFormat="1" ht="15.75" x14ac:dyDescent="0.25">
      <c r="B14" s="9" t="s">
        <v>9</v>
      </c>
      <c r="C14" s="27">
        <v>8745735</v>
      </c>
      <c r="D14" s="27">
        <v>0</v>
      </c>
      <c r="E14" s="27">
        <v>0</v>
      </c>
      <c r="F14" s="27">
        <v>106120395</v>
      </c>
      <c r="G14" s="27">
        <f>+C14+D14+E14+F14</f>
        <v>114866130</v>
      </c>
    </row>
    <row r="15" spans="2:16" x14ac:dyDescent="0.25">
      <c r="B15" s="10" t="s">
        <v>4</v>
      </c>
      <c r="C15" s="14"/>
      <c r="D15" s="11">
        <v>0</v>
      </c>
      <c r="E15" s="15"/>
      <c r="F15" s="16"/>
      <c r="G15" s="11">
        <f>+D15</f>
        <v>0</v>
      </c>
    </row>
    <row r="16" spans="2:16" ht="19.5" customHeight="1" x14ac:dyDescent="0.25">
      <c r="B16" s="10" t="s">
        <v>5</v>
      </c>
      <c r="C16" s="14"/>
      <c r="D16" s="14"/>
      <c r="E16" s="15"/>
      <c r="F16" s="11">
        <v>0</v>
      </c>
      <c r="G16" s="11">
        <f>+F16</f>
        <v>0</v>
      </c>
    </row>
    <row r="17" spans="2:7" x14ac:dyDescent="0.25">
      <c r="B17" s="8" t="s">
        <v>0</v>
      </c>
      <c r="C17" s="20"/>
      <c r="D17" s="20"/>
      <c r="E17" s="21"/>
      <c r="F17" s="17">
        <v>-11119928</v>
      </c>
      <c r="G17" s="17">
        <f>+F17</f>
        <v>-11119928</v>
      </c>
    </row>
    <row r="18" spans="2:7" x14ac:dyDescent="0.25">
      <c r="B18" s="8" t="s">
        <v>1</v>
      </c>
      <c r="C18" s="13" t="s">
        <v>2</v>
      </c>
      <c r="D18" s="13" t="s">
        <v>2</v>
      </c>
      <c r="E18" s="13" t="s">
        <v>2</v>
      </c>
      <c r="F18" s="13">
        <v>39625162</v>
      </c>
      <c r="G18" s="13">
        <f>+F18</f>
        <v>39625162</v>
      </c>
    </row>
    <row r="19" spans="2:7" s="28" customFormat="1" ht="15.75" x14ac:dyDescent="0.25">
      <c r="B19" s="9" t="s">
        <v>15</v>
      </c>
      <c r="C19" s="27">
        <f>SUM(C14:C18)</f>
        <v>8745735</v>
      </c>
      <c r="D19" s="27">
        <f>SUM(D14:D18)</f>
        <v>0</v>
      </c>
      <c r="E19" s="27">
        <f>SUM(E14:E18)</f>
        <v>0</v>
      </c>
      <c r="F19" s="27">
        <v>134625629</v>
      </c>
      <c r="G19" s="27">
        <f>SUM(G14:G18)</f>
        <v>143371364</v>
      </c>
    </row>
    <row r="20" spans="2:7" x14ac:dyDescent="0.25">
      <c r="B20" s="8" t="s">
        <v>4</v>
      </c>
      <c r="C20" s="11"/>
      <c r="D20" s="11">
        <v>0</v>
      </c>
      <c r="E20" s="11"/>
      <c r="F20" s="11"/>
      <c r="G20" s="11"/>
    </row>
    <row r="21" spans="2:7" ht="21" customHeight="1" x14ac:dyDescent="0.25">
      <c r="B21" s="8" t="s">
        <v>5</v>
      </c>
      <c r="C21" s="11"/>
      <c r="D21" s="11"/>
      <c r="E21" s="11"/>
      <c r="F21" s="11"/>
      <c r="G21" s="11">
        <f>+E21</f>
        <v>0</v>
      </c>
    </row>
    <row r="22" spans="2:7" ht="30" x14ac:dyDescent="0.25">
      <c r="B22" s="8" t="s">
        <v>3</v>
      </c>
      <c r="C22" s="11"/>
      <c r="D22" s="11"/>
      <c r="E22" s="11">
        <f ca="1">-E22+F22</f>
        <v>0</v>
      </c>
      <c r="F22" s="11">
        <v>0</v>
      </c>
      <c r="G22" s="11">
        <f ca="1">+E22-F22</f>
        <v>0</v>
      </c>
    </row>
    <row r="23" spans="2:7" x14ac:dyDescent="0.25">
      <c r="B23" s="8" t="s">
        <v>0</v>
      </c>
      <c r="C23" s="17"/>
      <c r="D23" s="17"/>
      <c r="E23" s="17"/>
      <c r="F23" s="17">
        <v>0</v>
      </c>
      <c r="G23" s="17">
        <f>+F23</f>
        <v>0</v>
      </c>
    </row>
    <row r="24" spans="2:7" s="29" customFormat="1" x14ac:dyDescent="0.25">
      <c r="B24" s="8" t="s">
        <v>1</v>
      </c>
      <c r="C24" s="19" t="s">
        <v>2</v>
      </c>
      <c r="D24" s="18" t="s">
        <v>2</v>
      </c>
      <c r="E24" s="13" t="s">
        <v>2</v>
      </c>
      <c r="F24" s="13">
        <v>52661123</v>
      </c>
      <c r="G24" s="13">
        <f>+F24</f>
        <v>52661123</v>
      </c>
    </row>
    <row r="25" spans="2:7" ht="16.5" thickBot="1" x14ac:dyDescent="0.3">
      <c r="B25" s="9" t="s">
        <v>16</v>
      </c>
      <c r="C25" s="12">
        <f>+C19</f>
        <v>8745735</v>
      </c>
      <c r="D25" s="12">
        <f>SUM(D20:D24)</f>
        <v>0</v>
      </c>
      <c r="E25" s="12">
        <f ca="1">SUM(E21:E24)</f>
        <v>0</v>
      </c>
      <c r="F25" s="12">
        <f>SUM(F19:F24)</f>
        <v>187286752</v>
      </c>
      <c r="G25" s="12">
        <f>C25+F25</f>
        <v>196032487</v>
      </c>
    </row>
    <row r="26" spans="2:7" ht="15.75" thickTop="1" x14ac:dyDescent="0.25">
      <c r="B26" s="25"/>
      <c r="G26" s="7"/>
    </row>
    <row r="27" spans="2:7" x14ac:dyDescent="0.25">
      <c r="B27" s="25"/>
      <c r="G27" s="7"/>
    </row>
    <row r="29" spans="2:7" ht="18.75" x14ac:dyDescent="0.3">
      <c r="B29" s="33" t="s">
        <v>18</v>
      </c>
      <c r="E29" s="33" t="s">
        <v>24</v>
      </c>
      <c r="F29" s="33"/>
    </row>
    <row r="30" spans="2:7" ht="18.75" x14ac:dyDescent="0.3">
      <c r="B30" s="34" t="s">
        <v>19</v>
      </c>
      <c r="E30" s="34" t="s">
        <v>25</v>
      </c>
      <c r="F30" s="33"/>
    </row>
    <row r="31" spans="2:7" ht="18.75" x14ac:dyDescent="0.3">
      <c r="B31" s="35"/>
      <c r="C31" s="35"/>
      <c r="D31" s="35"/>
    </row>
    <row r="32" spans="2:7" ht="18.75" x14ac:dyDescent="0.3">
      <c r="B32" s="33" t="s">
        <v>20</v>
      </c>
      <c r="C32" s="35"/>
      <c r="D32" s="35"/>
      <c r="E32" s="28"/>
      <c r="F32" s="33" t="s">
        <v>21</v>
      </c>
      <c r="G32" s="28"/>
    </row>
    <row r="33" spans="2:7" ht="18.75" x14ac:dyDescent="0.3">
      <c r="B33" s="34" t="s">
        <v>22</v>
      </c>
      <c r="E33" s="29"/>
      <c r="F33" s="34" t="s">
        <v>23</v>
      </c>
      <c r="G33" s="29"/>
    </row>
    <row r="35" spans="2:7" x14ac:dyDescent="0.25">
      <c r="B35"/>
    </row>
    <row r="36" spans="2:7" ht="15.75" x14ac:dyDescent="0.25">
      <c r="B36"/>
      <c r="C36" s="36"/>
      <c r="D36" s="37"/>
      <c r="E36" s="38"/>
    </row>
  </sheetData>
  <mergeCells count="5">
    <mergeCell ref="B3:G3"/>
    <mergeCell ref="B4:G4"/>
    <mergeCell ref="B5:G5"/>
    <mergeCell ref="B6:G6"/>
    <mergeCell ref="K13:P13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6"/>
  <sheetViews>
    <sheetView tabSelected="1" workbookViewId="0">
      <selection activeCell="F7" sqref="F7"/>
    </sheetView>
  </sheetViews>
  <sheetFormatPr baseColWidth="10" defaultRowHeight="15" x14ac:dyDescent="0.25"/>
  <cols>
    <col min="1" max="1" width="7.7109375" style="40" customWidth="1"/>
    <col min="2" max="2" width="48.5703125" style="76" customWidth="1"/>
    <col min="3" max="3" width="16" style="40" customWidth="1"/>
    <col min="4" max="4" width="19" style="40" customWidth="1"/>
    <col min="5" max="5" width="18.28515625" style="40" customWidth="1"/>
    <col min="6" max="6" width="18.140625" style="40" customWidth="1"/>
    <col min="7" max="7" width="22" style="40" customWidth="1"/>
    <col min="8" max="16384" width="11.42578125" style="40"/>
  </cols>
  <sheetData>
    <row r="2" spans="2:16" ht="18.75" x14ac:dyDescent="0.25">
      <c r="B2" s="81" t="s">
        <v>36</v>
      </c>
      <c r="C2" s="81"/>
      <c r="D2" s="81"/>
      <c r="E2" s="81"/>
      <c r="F2" s="81"/>
      <c r="G2" s="81"/>
    </row>
    <row r="3" spans="2:16" ht="18.75" x14ac:dyDescent="0.25">
      <c r="B3" s="81" t="s">
        <v>6</v>
      </c>
      <c r="C3" s="81"/>
      <c r="D3" s="81"/>
      <c r="E3" s="81"/>
      <c r="F3" s="81"/>
      <c r="G3" s="81"/>
    </row>
    <row r="4" spans="2:16" ht="15.75" x14ac:dyDescent="0.25">
      <c r="B4" s="86" t="s">
        <v>8</v>
      </c>
      <c r="C4" s="86"/>
      <c r="D4" s="86"/>
      <c r="E4" s="86"/>
      <c r="F4" s="86"/>
      <c r="G4" s="86"/>
    </row>
    <row r="5" spans="2:16" ht="15.75" x14ac:dyDescent="0.25">
      <c r="B5" s="86" t="s">
        <v>26</v>
      </c>
      <c r="C5" s="86"/>
      <c r="D5" s="86"/>
      <c r="E5" s="86"/>
      <c r="F5" s="86"/>
      <c r="G5" s="86"/>
    </row>
    <row r="6" spans="2:16" x14ac:dyDescent="0.25">
      <c r="B6" s="85" t="s">
        <v>7</v>
      </c>
      <c r="C6" s="85"/>
      <c r="D6" s="85"/>
      <c r="E6" s="85"/>
      <c r="F6" s="85"/>
      <c r="G6" s="85"/>
    </row>
    <row r="7" spans="2:16" ht="15.75" x14ac:dyDescent="0.25">
      <c r="B7" s="41"/>
      <c r="C7" s="42"/>
      <c r="D7" s="43"/>
      <c r="E7" s="44"/>
      <c r="F7" s="42"/>
    </row>
    <row r="8" spans="2:16" ht="15.75" x14ac:dyDescent="0.25">
      <c r="B8" s="41"/>
      <c r="C8" s="42"/>
      <c r="D8" s="43"/>
      <c r="E8" s="44"/>
      <c r="F8" s="42"/>
    </row>
    <row r="9" spans="2:16" ht="15.75" x14ac:dyDescent="0.25">
      <c r="B9" s="41"/>
      <c r="C9" s="42"/>
      <c r="D9" s="43"/>
      <c r="E9" s="44"/>
      <c r="F9" s="42"/>
    </row>
    <row r="10" spans="2:16" ht="16.5" thickBot="1" x14ac:dyDescent="0.3">
      <c r="B10" s="41"/>
      <c r="C10" s="44"/>
      <c r="D10" s="43"/>
      <c r="E10" s="44"/>
      <c r="F10" s="44"/>
      <c r="G10" s="45"/>
    </row>
    <row r="11" spans="2:16" ht="45.75" thickBot="1" x14ac:dyDescent="0.3">
      <c r="B11" s="46"/>
      <c r="C11" s="47" t="s">
        <v>10</v>
      </c>
      <c r="D11" s="47" t="s">
        <v>11</v>
      </c>
      <c r="E11" s="47" t="s">
        <v>12</v>
      </c>
      <c r="F11" s="47" t="s">
        <v>13</v>
      </c>
      <c r="G11" s="48" t="s">
        <v>33</v>
      </c>
    </row>
    <row r="12" spans="2:16" ht="15.75" x14ac:dyDescent="0.25">
      <c r="B12" s="41"/>
      <c r="C12" s="49"/>
      <c r="D12" s="43"/>
      <c r="F12" s="49"/>
      <c r="G12" s="49"/>
    </row>
    <row r="13" spans="2:16" x14ac:dyDescent="0.25">
      <c r="B13" s="50"/>
      <c r="C13" s="51"/>
      <c r="D13" s="51"/>
      <c r="E13" s="51"/>
      <c r="F13" s="51"/>
      <c r="G13" s="51"/>
      <c r="K13" s="83"/>
      <c r="L13" s="83"/>
      <c r="M13" s="83"/>
      <c r="N13" s="83"/>
      <c r="O13" s="83"/>
      <c r="P13" s="83"/>
    </row>
    <row r="14" spans="2:16" s="54" customFormat="1" ht="15.75" x14ac:dyDescent="0.25">
      <c r="B14" s="52" t="s">
        <v>15</v>
      </c>
      <c r="C14" s="53">
        <v>8745735</v>
      </c>
      <c r="D14" s="53">
        <v>0</v>
      </c>
      <c r="E14" s="53">
        <v>0</v>
      </c>
      <c r="F14" s="53">
        <v>134625629</v>
      </c>
      <c r="G14" s="53">
        <f>+C14+D14+E14+F14</f>
        <v>143371364</v>
      </c>
    </row>
    <row r="15" spans="2:16" x14ac:dyDescent="0.25">
      <c r="B15" s="55" t="s">
        <v>4</v>
      </c>
      <c r="C15" s="56"/>
      <c r="D15" s="57">
        <v>0</v>
      </c>
      <c r="E15" s="58"/>
      <c r="F15" s="59"/>
      <c r="G15" s="57">
        <f>+D15</f>
        <v>0</v>
      </c>
    </row>
    <row r="16" spans="2:16" ht="19.5" customHeight="1" x14ac:dyDescent="0.25">
      <c r="B16" s="55" t="s">
        <v>5</v>
      </c>
      <c r="C16" s="56"/>
      <c r="D16" s="56"/>
      <c r="E16" s="58"/>
      <c r="F16" s="57">
        <v>0</v>
      </c>
      <c r="G16" s="57">
        <f>+F16</f>
        <v>0</v>
      </c>
    </row>
    <row r="17" spans="2:7" x14ac:dyDescent="0.25">
      <c r="B17" s="60" t="s">
        <v>0</v>
      </c>
      <c r="C17" s="61"/>
      <c r="D17" s="61"/>
      <c r="E17" s="62"/>
      <c r="F17" s="63"/>
      <c r="G17" s="63"/>
    </row>
    <row r="18" spans="2:7" x14ac:dyDescent="0.25">
      <c r="B18" s="60" t="s">
        <v>1</v>
      </c>
      <c r="C18" s="64"/>
      <c r="D18" s="64"/>
      <c r="E18" s="64"/>
      <c r="F18" s="64">
        <v>52661123</v>
      </c>
      <c r="G18" s="64">
        <v>52661123</v>
      </c>
    </row>
    <row r="19" spans="2:7" s="54" customFormat="1" ht="15.75" x14ac:dyDescent="0.25">
      <c r="B19" s="52" t="s">
        <v>16</v>
      </c>
      <c r="C19" s="53">
        <f>SUM(C14:C18)</f>
        <v>8745735</v>
      </c>
      <c r="D19" s="53">
        <f>SUM(D14:D18)</f>
        <v>0</v>
      </c>
      <c r="E19" s="53">
        <f>SUM(E14:E18)</f>
        <v>0</v>
      </c>
      <c r="F19" s="53">
        <f>SUM(F14:F18)</f>
        <v>187286752</v>
      </c>
      <c r="G19" s="53">
        <f>SUM(G14:G18)</f>
        <v>196032487</v>
      </c>
    </row>
    <row r="20" spans="2:7" x14ac:dyDescent="0.25">
      <c r="B20" s="60" t="s">
        <v>4</v>
      </c>
      <c r="C20" s="57"/>
      <c r="D20" s="57">
        <v>0</v>
      </c>
      <c r="E20" s="57"/>
      <c r="F20" s="57"/>
      <c r="G20" s="57"/>
    </row>
    <row r="21" spans="2:7" ht="21" customHeight="1" x14ac:dyDescent="0.25">
      <c r="B21" s="60" t="s">
        <v>5</v>
      </c>
      <c r="C21" s="57"/>
      <c r="D21" s="57"/>
      <c r="E21" s="57"/>
      <c r="F21" s="57"/>
      <c r="G21" s="57">
        <f>+E21</f>
        <v>0</v>
      </c>
    </row>
    <row r="22" spans="2:7" ht="30" x14ac:dyDescent="0.25">
      <c r="B22" s="60" t="s">
        <v>3</v>
      </c>
      <c r="C22" s="57"/>
      <c r="D22" s="57"/>
      <c r="E22" s="57">
        <f ca="1">-E22+F22</f>
        <v>0</v>
      </c>
      <c r="F22" s="57">
        <v>0</v>
      </c>
      <c r="G22" s="57">
        <f ca="1">+E22-F22</f>
        <v>0</v>
      </c>
    </row>
    <row r="23" spans="2:7" x14ac:dyDescent="0.25">
      <c r="B23" s="60" t="s">
        <v>0</v>
      </c>
      <c r="C23" s="63"/>
      <c r="D23" s="63"/>
      <c r="E23" s="63"/>
      <c r="F23" s="63">
        <v>0</v>
      </c>
      <c r="G23" s="63">
        <f>+F23</f>
        <v>0</v>
      </c>
    </row>
    <row r="24" spans="2:7" s="67" customFormat="1" x14ac:dyDescent="0.25">
      <c r="B24" s="60" t="s">
        <v>1</v>
      </c>
      <c r="C24" s="65" t="s">
        <v>2</v>
      </c>
      <c r="D24" s="66" t="s">
        <v>2</v>
      </c>
      <c r="E24" s="64" t="s">
        <v>2</v>
      </c>
      <c r="F24" s="64">
        <v>45883866</v>
      </c>
      <c r="G24" s="64">
        <f>+F24</f>
        <v>45883866</v>
      </c>
    </row>
    <row r="25" spans="2:7" ht="16.5" thickBot="1" x14ac:dyDescent="0.3">
      <c r="B25" s="52" t="s">
        <v>27</v>
      </c>
      <c r="C25" s="39">
        <f>+C19</f>
        <v>8745735</v>
      </c>
      <c r="D25" s="39">
        <f>SUM(D20:D24)</f>
        <v>0</v>
      </c>
      <c r="E25" s="39">
        <f ca="1">SUM(E21:E24)</f>
        <v>0</v>
      </c>
      <c r="F25" s="39">
        <f>SUM(F19:F24)</f>
        <v>233170618</v>
      </c>
      <c r="G25" s="39">
        <f>G19+G24</f>
        <v>241916353</v>
      </c>
    </row>
    <row r="26" spans="2:7" ht="15.75" thickTop="1" x14ac:dyDescent="0.25">
      <c r="B26" s="68"/>
      <c r="G26" s="69"/>
    </row>
    <row r="27" spans="2:7" x14ac:dyDescent="0.25">
      <c r="B27" s="68"/>
      <c r="G27" s="69"/>
    </row>
    <row r="29" spans="2:7" ht="18.75" x14ac:dyDescent="0.3">
      <c r="B29" s="70" t="s">
        <v>34</v>
      </c>
      <c r="E29" s="84" t="s">
        <v>32</v>
      </c>
      <c r="F29" s="84"/>
      <c r="G29" s="84"/>
    </row>
    <row r="30" spans="2:7" ht="18.75" x14ac:dyDescent="0.3">
      <c r="B30" s="71" t="s">
        <v>28</v>
      </c>
      <c r="E30" s="82" t="s">
        <v>35</v>
      </c>
      <c r="F30" s="82"/>
      <c r="G30" s="82"/>
    </row>
    <row r="31" spans="2:7" ht="18.75" x14ac:dyDescent="0.3">
      <c r="B31" s="72"/>
      <c r="C31" s="72"/>
      <c r="D31" s="72"/>
    </row>
    <row r="32" spans="2:7" ht="18.75" x14ac:dyDescent="0.3">
      <c r="B32" s="77" t="s">
        <v>30</v>
      </c>
      <c r="C32" s="72"/>
      <c r="D32" s="72"/>
      <c r="E32" s="84" t="s">
        <v>31</v>
      </c>
      <c r="F32" s="84"/>
      <c r="G32" s="84"/>
    </row>
    <row r="33" spans="2:7" ht="18.75" x14ac:dyDescent="0.3">
      <c r="B33" s="71" t="s">
        <v>22</v>
      </c>
      <c r="E33" s="82" t="s">
        <v>29</v>
      </c>
      <c r="F33" s="82"/>
      <c r="G33" s="82"/>
    </row>
    <row r="35" spans="2:7" x14ac:dyDescent="0.25">
      <c r="B35" s="40"/>
    </row>
    <row r="36" spans="2:7" ht="15.75" x14ac:dyDescent="0.25">
      <c r="B36" s="40"/>
      <c r="C36" s="73"/>
      <c r="D36" s="74"/>
      <c r="E36" s="75"/>
    </row>
  </sheetData>
  <mergeCells count="10">
    <mergeCell ref="B2:G2"/>
    <mergeCell ref="E33:G33"/>
    <mergeCell ref="K13:P13"/>
    <mergeCell ref="E32:G32"/>
    <mergeCell ref="B3:G3"/>
    <mergeCell ref="B4:G4"/>
    <mergeCell ref="B5:G5"/>
    <mergeCell ref="B6:G6"/>
    <mergeCell ref="E29:G29"/>
    <mergeCell ref="E30:G30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CAMBIO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2023-01-24T19:58:21Z</cp:lastPrinted>
  <dcterms:created xsi:type="dcterms:W3CDTF">2018-07-13T15:52:30Z</dcterms:created>
  <dcterms:modified xsi:type="dcterms:W3CDTF">2023-01-24T19:59:08Z</dcterms:modified>
</cp:coreProperties>
</file>