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0.OCTUBRE\P - PRESUPUESTO\"/>
    </mc:Choice>
  </mc:AlternateContent>
  <xr:revisionPtr revIDLastSave="0" documentId="8_{7C2A270B-4A0C-42A1-BA36-370F8D74B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D64" i="2" s="1"/>
  <c r="B54" i="2"/>
  <c r="D54" i="2" s="1"/>
  <c r="D47" i="2"/>
  <c r="B47" i="2"/>
  <c r="B38" i="2"/>
  <c r="D38" i="2" s="1"/>
  <c r="B28" i="2"/>
  <c r="D28" i="2" s="1"/>
  <c r="B18" i="2"/>
  <c r="D18" i="2" s="1"/>
  <c r="B12" i="2"/>
  <c r="D12" i="2" s="1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<sst xmlns="http://schemas.openxmlformats.org/spreadsheetml/2006/main" count="113" uniqueCount="113">
  <si>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</si>
  <si>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</si>
  <si>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</si>
  <si>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</si>
  <si>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</si>
  <si>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</si>
  <si>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</si>
  <si>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</si>
  <si>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</si>
  <si>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</si>
  <si>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</si>
  <si>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</si>
  <si>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</si>
  <si>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</si>
  <si>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</si>
  <si>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</si>
  <si>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</si>
  <si>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</si>
  <si>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</si>
  <si>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</si>
  <si>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</si>
  <si>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</si>
  <si>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</si>
  <si>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</si>
  <si>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</si>
  <si>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</si>
  <si>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</si>
  <si>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</si>
  <si>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</si>
  <si>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</si>
  <si>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</si>
  <si>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</si>
  <si>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</si>
  <si>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</si>
  <si>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</si>
  <si>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</si>
  <si>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</si>
  <si>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</si>
  <si>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</si>
  <si>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</si>
  <si>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</si>
  <si>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</si>
  <si>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</si>
  <si>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</si>
  <si>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</si>
  <si>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</si>
  <si>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</si>
  <si>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</si>
  <si>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</si>
  <si>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</si>
  <si>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</si>
  <si>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</si>
  <si>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</si>
  <si>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</si>
  <si>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</si>
  <si>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</si>
  <si>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</si>
  <si>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</si>
  <si>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</si>
  <si>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</si>
  <si>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</si>
  <si>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</si>
  <si>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</si>
  <si>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</si>
  <si>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</si>
  <si>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</si>
  <si>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</si>
  <si>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</si>
  <si>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</si>
  <si>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</si>
  <si>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</si>
  <si>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</si>
  <si>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</si>
  <si>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</si>
  <si>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</si>
  <si>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</si>
  <si>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</si>
  <si>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</si>
  <si>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</si>
  <si>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</si>
  <si>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</si>
  <si>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</si>
  <si>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</si>
  <si>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</si>
  <si>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</si>
  <si>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</si>
  <si>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</si>
  <si>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</si>
  <si>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</si>
  <si>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</si>
  <si>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</si>
  <si>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</si>
  <si>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</si>
  <si>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</si>
  <si>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</si>
  <si>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</si>
  <si>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</si>
  <si>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</si>
  <si>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</si>
  <si>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</si>
  <si>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</si>
  <si>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</si>
  <si>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</si>
  <si>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</si>
  <si>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</si>
  <si>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</si>
  <si>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</si>
  <si>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</si>
  <si>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</si>
  <si>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</si>
  <si>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OCTUBRE--2024</t>
  </si>
  <si>
    <t>Fecha de registro: del 01 de Octubre 2024</t>
  </si>
  <si>
    <t>Fecha de imputación: hasta el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</si>
</sst>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180975</xdr:rowOff>
    </xdr:from>
    <xdr:to>
      <xdr:col>0</xdr:col>
      <xdr:colOff>1657350</xdr:colOff>
      <xdr:row>5</xdr:row>
      <xdr:rowOff>135109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197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923925</xdr:colOff>
      <xdr:row>2</xdr:row>
      <xdr:rowOff>19050</xdr:rowOff>
    </xdr:from>
    <xdr:to>
      <xdr:col>16</xdr:col>
      <xdr:colOff>668090</xdr:colOff>
      <xdr:row>4</xdr:row>
      <xdr:rowOff>190500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5275" y="400050"/>
          <a:ext cx="174441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B9" sqref="B9:B10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SUM(C13:C17)</f>
        <v>-1.6100000000005821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5645314</v>
      </c>
      <c r="N12" s="15">
        <f t="shared" si="1"/>
        <v>10098556.66</v>
      </c>
      <c r="O12" s="15">
        <f t="shared" si="1"/>
        <v>0</v>
      </c>
      <c r="P12" s="15">
        <f>SUM(P13:P17)</f>
        <v>0</v>
      </c>
      <c r="Q12" s="15">
        <f t="shared" si="1"/>
        <v>66051711.599999987</v>
      </c>
    </row>
    <row r="13" spans="1:17" x14ac:dyDescent="0.25">
      <c r="A13" s="1" t="s">
        <v>2</v>
      </c>
      <c r="B13" s="14">
        <v>66205361</v>
      </c>
      <c r="C13" s="14">
        <v>-125729</v>
      </c>
      <c r="D13" s="14">
        <f>SUM(B13+C13)</f>
        <v>66079632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4773990.26</v>
      </c>
      <c r="N13" s="14">
        <v>4683990.26</v>
      </c>
      <c r="O13" s="14">
        <v>0</v>
      </c>
      <c r="P13" s="14">
        <v>0</v>
      </c>
      <c r="Q13" s="14">
        <f>SUM(E13:P13)</f>
        <v>48167105.809999987</v>
      </c>
    </row>
    <row r="14" spans="1:17" x14ac:dyDescent="0.25">
      <c r="A14" s="1" t="s">
        <v>3</v>
      </c>
      <c r="B14" s="14">
        <v>12995632</v>
      </c>
      <c r="C14" s="14"/>
      <c r="D14" s="14">
        <f t="shared" ref="D14:D75" si="2">SUM(B14+C14)</f>
        <v>12995632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152000</v>
      </c>
      <c r="N14" s="14">
        <v>4708616.68</v>
      </c>
      <c r="O14" s="14">
        <v>0</v>
      </c>
      <c r="P14" s="14">
        <v>0</v>
      </c>
      <c r="Q14" s="14">
        <f>SUM(E14:P14)</f>
        <v>10667761.119999999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125727.39</v>
      </c>
      <c r="D17" s="14">
        <f t="shared" si="2"/>
        <v>9740558.3900000006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719323.74</v>
      </c>
      <c r="N17" s="14">
        <v>705949.72</v>
      </c>
      <c r="O17" s="14">
        <v>0</v>
      </c>
      <c r="P17" s="14">
        <v>0</v>
      </c>
      <c r="Q17" s="14">
        <f>SUM(E17:P17)</f>
        <v>7216844.6699999999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107178605.31</v>
      </c>
      <c r="D18" s="15">
        <f>SUM(B18+C18)</f>
        <v>146363656.31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2579615.89</v>
      </c>
      <c r="N18" s="15">
        <f t="shared" si="3"/>
        <v>3152109.06</v>
      </c>
      <c r="O18" s="15">
        <f t="shared" si="3"/>
        <v>0</v>
      </c>
      <c r="P18" s="15">
        <f t="shared" si="3"/>
        <v>0</v>
      </c>
      <c r="Q18" s="15">
        <f t="shared" si="3"/>
        <v>17916202.82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277958.49</v>
      </c>
      <c r="N19" s="14">
        <v>419572.8</v>
      </c>
      <c r="O19" s="14">
        <v>0</v>
      </c>
      <c r="P19" s="14">
        <v>0</v>
      </c>
      <c r="Q19" s="14">
        <f t="shared" ref="Q19:Q27" si="4">SUM(E19:P19)</f>
        <v>2762425.3099999996</v>
      </c>
    </row>
    <row r="20" spans="1:17" x14ac:dyDescent="0.25">
      <c r="A20" s="1" t="s">
        <v>9</v>
      </c>
      <c r="B20" s="14">
        <v>2853600</v>
      </c>
      <c r="C20" s="14">
        <v>2268796</v>
      </c>
      <c r="D20" s="14">
        <f t="shared" si="2"/>
        <v>5122396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119578.86</v>
      </c>
      <c r="N20" s="14">
        <v>276768.71999999997</v>
      </c>
      <c r="O20" s="14">
        <v>0</v>
      </c>
      <c r="P20" s="14">
        <v>0</v>
      </c>
      <c r="Q20" s="14">
        <f t="shared" si="4"/>
        <v>2677571.75</v>
      </c>
    </row>
    <row r="21" spans="1:17" x14ac:dyDescent="0.25">
      <c r="A21" s="1" t="s">
        <v>10</v>
      </c>
      <c r="B21" s="14">
        <v>2850000</v>
      </c>
      <c r="C21" s="14">
        <v>1256800</v>
      </c>
      <c r="D21" s="14">
        <f t="shared" si="2"/>
        <v>4106800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103557.9</v>
      </c>
      <c r="N21" s="14">
        <v>224496.43</v>
      </c>
      <c r="O21" s="14">
        <v>0</v>
      </c>
      <c r="P21" s="14">
        <v>0</v>
      </c>
      <c r="Q21" s="14">
        <f t="shared" si="4"/>
        <v>2104629.2399999998</v>
      </c>
    </row>
    <row r="22" spans="1:17" x14ac:dyDescent="0.25">
      <c r="A22" s="1" t="s">
        <v>11</v>
      </c>
      <c r="B22" s="14">
        <v>1865000</v>
      </c>
      <c r="C22" s="14">
        <v>-873000</v>
      </c>
      <c r="D22" s="14">
        <f t="shared" si="2"/>
        <v>992000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7413.8</v>
      </c>
      <c r="N22" s="14">
        <v>70308.160000000003</v>
      </c>
      <c r="O22" s="14">
        <v>0</v>
      </c>
      <c r="P22" s="14">
        <v>0</v>
      </c>
      <c r="Q22" s="14">
        <f t="shared" si="4"/>
        <v>279319.79000000004</v>
      </c>
    </row>
    <row r="23" spans="1:17" x14ac:dyDescent="0.25">
      <c r="A23" s="1" t="s">
        <v>12</v>
      </c>
      <c r="B23" s="14">
        <v>1341992</v>
      </c>
      <c r="C23" s="14">
        <v>29419408</v>
      </c>
      <c r="D23" s="14">
        <f t="shared" si="2"/>
        <v>30761400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152403.01999999999</v>
      </c>
      <c r="N23" s="14">
        <v>21620.080000000002</v>
      </c>
      <c r="O23" s="14">
        <v>0</v>
      </c>
      <c r="P23" s="14">
        <v>0</v>
      </c>
      <c r="Q23" s="14">
        <f t="shared" si="4"/>
        <v>1497835.3800000001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407359.12</v>
      </c>
      <c r="O24" s="14">
        <v>0</v>
      </c>
      <c r="P24" s="14">
        <v>0</v>
      </c>
      <c r="Q24" s="14">
        <f t="shared" si="4"/>
        <v>727879.05</v>
      </c>
    </row>
    <row r="25" spans="1:17" x14ac:dyDescent="0.25">
      <c r="A25" s="1" t="s">
        <v>14</v>
      </c>
      <c r="B25" s="14">
        <v>1578000</v>
      </c>
      <c r="C25" s="14">
        <v>18263756.23</v>
      </c>
      <c r="D25" s="14">
        <f t="shared" si="2"/>
        <v>19841756.23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562992.19999999995</v>
      </c>
      <c r="N25" s="14">
        <v>2749.43</v>
      </c>
      <c r="O25" s="14">
        <v>0</v>
      </c>
      <c r="P25" s="14">
        <v>0</v>
      </c>
      <c r="Q25" s="14">
        <f t="shared" si="4"/>
        <v>966315.77</v>
      </c>
    </row>
    <row r="26" spans="1:17" x14ac:dyDescent="0.25">
      <c r="A26" s="1" t="s">
        <v>15</v>
      </c>
      <c r="B26" s="14">
        <v>20089459</v>
      </c>
      <c r="C26" s="14">
        <v>44295260.229999997</v>
      </c>
      <c r="D26" s="14">
        <f t="shared" si="2"/>
        <v>64384719.229999997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1162131.76</v>
      </c>
      <c r="N26" s="14">
        <v>1437634.32</v>
      </c>
      <c r="O26" s="14">
        <v>0</v>
      </c>
      <c r="P26" s="14">
        <v>0</v>
      </c>
      <c r="Q26" s="14">
        <f t="shared" si="4"/>
        <v>5645281.9100000001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193579.86</v>
      </c>
      <c r="N27" s="14">
        <v>291600</v>
      </c>
      <c r="O27" s="14">
        <v>0</v>
      </c>
      <c r="P27" s="14">
        <v>0</v>
      </c>
      <c r="Q27" s="14">
        <f t="shared" si="4"/>
        <v>1254944.6200000001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30495299.899999999</v>
      </c>
      <c r="D28" s="15">
        <f>SUM(B28+C28)</f>
        <v>37603224.899999999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682273.96</v>
      </c>
      <c r="N28" s="15">
        <f t="shared" si="5"/>
        <v>957128.69</v>
      </c>
      <c r="O28" s="15">
        <f t="shared" si="5"/>
        <v>0</v>
      </c>
      <c r="P28" s="15">
        <f t="shared" si="5"/>
        <v>0</v>
      </c>
      <c r="Q28" s="15">
        <f t="shared" si="5"/>
        <v>4984438.9799999995</v>
      </c>
    </row>
    <row r="29" spans="1:17" x14ac:dyDescent="0.25">
      <c r="A29" s="1" t="s">
        <v>18</v>
      </c>
      <c r="B29" s="14">
        <v>820950</v>
      </c>
      <c r="C29" s="14">
        <v>2240950</v>
      </c>
      <c r="D29" s="14">
        <f t="shared" si="2"/>
        <v>3061900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50159.6</v>
      </c>
      <c r="N29" s="14">
        <v>73025.149999999994</v>
      </c>
      <c r="O29" s="14">
        <v>0</v>
      </c>
      <c r="P29" s="14">
        <v>0</v>
      </c>
      <c r="Q29" s="14">
        <f t="shared" ref="Q29:Q37" si="6">SUM(E29:P29)</f>
        <v>295974.90000000002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15820</v>
      </c>
      <c r="N30" s="14">
        <v>1364.99</v>
      </c>
      <c r="O30" s="14">
        <v>0</v>
      </c>
      <c r="P30" s="14">
        <v>0</v>
      </c>
      <c r="Q30" s="14">
        <f t="shared" si="6"/>
        <v>47269.09</v>
      </c>
    </row>
    <row r="31" spans="1:17" x14ac:dyDescent="0.25">
      <c r="A31" s="1" t="s">
        <v>20</v>
      </c>
      <c r="B31" s="14">
        <v>673080</v>
      </c>
      <c r="C31" s="14">
        <v>88060</v>
      </c>
      <c r="D31" s="14">
        <f t="shared" si="2"/>
        <v>761140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105021.4</v>
      </c>
      <c r="O31" s="14">
        <v>0</v>
      </c>
      <c r="P31" s="14">
        <v>0</v>
      </c>
      <c r="Q31" s="14">
        <f t="shared" si="6"/>
        <v>236032.45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441600</v>
      </c>
      <c r="D33" s="14">
        <f t="shared" si="2"/>
        <v>705600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11587.22</v>
      </c>
      <c r="N33" s="14">
        <v>986</v>
      </c>
      <c r="O33" s="14">
        <v>0</v>
      </c>
      <c r="P33" s="14">
        <v>0</v>
      </c>
      <c r="Q33" s="14">
        <f t="shared" si="6"/>
        <v>20687.699999999997</v>
      </c>
    </row>
    <row r="34" spans="1:17" x14ac:dyDescent="0.25">
      <c r="A34" s="1" t="s">
        <v>23</v>
      </c>
      <c r="B34" s="14">
        <v>100000</v>
      </c>
      <c r="C34" s="14">
        <v>25805</v>
      </c>
      <c r="D34" s="14">
        <f t="shared" si="2"/>
        <v>125805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1274.1400000000001</v>
      </c>
      <c r="N34" s="14">
        <v>8054.57</v>
      </c>
      <c r="O34" s="14">
        <v>0</v>
      </c>
      <c r="P34" s="14">
        <v>0</v>
      </c>
      <c r="Q34" s="14">
        <f t="shared" si="6"/>
        <v>30903.949999999997</v>
      </c>
    </row>
    <row r="35" spans="1:17" x14ac:dyDescent="0.25">
      <c r="A35" s="1" t="s">
        <v>24</v>
      </c>
      <c r="B35" s="14">
        <v>3704600</v>
      </c>
      <c r="C35" s="14">
        <v>3625500</v>
      </c>
      <c r="D35" s="14">
        <f t="shared" si="2"/>
        <v>7330100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600385</v>
      </c>
      <c r="N35" s="14">
        <v>610394.36</v>
      </c>
      <c r="O35" s="14">
        <v>0</v>
      </c>
      <c r="P35" s="14">
        <v>0</v>
      </c>
      <c r="Q35" s="14">
        <f t="shared" si="6"/>
        <v>3629202.8899999997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23957984.899999999</v>
      </c>
      <c r="D37" s="14">
        <f t="shared" si="2"/>
        <v>25436079.899999999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3048</v>
      </c>
      <c r="N37" s="14">
        <v>158282.22</v>
      </c>
      <c r="O37" s="14">
        <v>0</v>
      </c>
      <c r="P37" s="14">
        <v>0</v>
      </c>
      <c r="Q37" s="14">
        <f t="shared" si="6"/>
        <v>724368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11511316.67</v>
      </c>
      <c r="N38" s="15">
        <f t="shared" si="8"/>
        <v>11511316.67</v>
      </c>
      <c r="O38" s="15">
        <f t="shared" si="8"/>
        <v>0</v>
      </c>
      <c r="P38" s="15">
        <f t="shared" si="8"/>
        <v>0</v>
      </c>
      <c r="Q38" s="15">
        <f t="shared" si="8"/>
        <v>117054169.7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11511316.67</v>
      </c>
      <c r="N39" s="14">
        <v>11511316.67</v>
      </c>
      <c r="O39" s="14">
        <v>0</v>
      </c>
      <c r="P39" s="14">
        <v>0</v>
      </c>
      <c r="Q39" s="14">
        <f t="shared" ref="Q39:Q46" si="9">SUM(E39:P39)</f>
        <v>115113166.7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48750909.830000006</v>
      </c>
      <c r="D54" s="15">
        <f>SUM(B54+C54)</f>
        <v>66729318.830000006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451429.06</v>
      </c>
      <c r="N54" s="15">
        <f t="shared" si="12"/>
        <v>6101000</v>
      </c>
      <c r="O54" s="15">
        <f t="shared" si="12"/>
        <v>0</v>
      </c>
      <c r="P54" s="15">
        <f t="shared" si="12"/>
        <v>0</v>
      </c>
      <c r="Q54" s="15">
        <f t="shared" si="12"/>
        <v>8086664.6299999999</v>
      </c>
    </row>
    <row r="55" spans="1:17" x14ac:dyDescent="0.25">
      <c r="A55" s="1" t="s">
        <v>44</v>
      </c>
      <c r="B55" s="14">
        <v>858409</v>
      </c>
      <c r="C55" s="14">
        <v>5911064.71</v>
      </c>
      <c r="D55" s="14">
        <f t="shared" si="2"/>
        <v>6769473.71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3">SUM(E55:P55)</f>
        <v>158475.26</v>
      </c>
    </row>
    <row r="56" spans="1:17" x14ac:dyDescent="0.25">
      <c r="A56" s="1" t="s">
        <v>45</v>
      </c>
      <c r="B56" s="14">
        <v>125000</v>
      </c>
      <c r="C56" s="14">
        <v>484000</v>
      </c>
      <c r="D56" s="14">
        <f t="shared" si="2"/>
        <v>609000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451429.06</v>
      </c>
      <c r="N57" s="14">
        <v>0</v>
      </c>
      <c r="O57" s="14">
        <v>0</v>
      </c>
      <c r="P57" s="14">
        <v>0</v>
      </c>
      <c r="Q57" s="14">
        <f t="shared" si="13"/>
        <v>1652515.6600000001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5906000</v>
      </c>
      <c r="O58" s="14">
        <v>0</v>
      </c>
      <c r="P58" s="14">
        <v>0</v>
      </c>
      <c r="Q58" s="14">
        <f t="shared" si="13"/>
        <v>5906000</v>
      </c>
    </row>
    <row r="59" spans="1:17" x14ac:dyDescent="0.25">
      <c r="A59" s="1" t="s">
        <v>48</v>
      </c>
      <c r="B59" s="14">
        <v>1895000</v>
      </c>
      <c r="C59" s="14">
        <v>7189010.8200000003</v>
      </c>
      <c r="D59" s="14">
        <f t="shared" si="2"/>
        <v>9084010.8200000003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3"/>
        <v>174673.7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195000</v>
      </c>
      <c r="O62" s="14">
        <v>0</v>
      </c>
      <c r="P62" s="14">
        <v>0</v>
      </c>
      <c r="Q62" s="14">
        <f t="shared" si="13"/>
        <v>195000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330400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330400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330400</v>
      </c>
      <c r="N65" s="14">
        <v>0</v>
      </c>
      <c r="O65" s="14">
        <v>0</v>
      </c>
      <c r="P65" s="14">
        <v>0</v>
      </c>
      <c r="Q65" s="14">
        <f>SUM(E65:P65)</f>
        <v>330400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194074813.43000001</v>
      </c>
      <c r="D85" s="17">
        <f t="shared" ref="D85" si="24">+D12+D18+D28+D38+D47+D54+D64+D69+D72+D77+D80+D83</f>
        <v>487697822.42999995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21200349.580000002</v>
      </c>
      <c r="N85" s="18">
        <f t="shared" si="25"/>
        <v>31820111.079999998</v>
      </c>
      <c r="O85" s="17">
        <f t="shared" si="25"/>
        <v>0</v>
      </c>
      <c r="P85" s="18">
        <f t="shared" si="25"/>
        <v>0</v>
      </c>
      <c r="Q85" s="17">
        <f t="shared" si="25"/>
        <v>214423587.72999999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2024-11-12T14:14:14Z</cp:lastPrinted>
  <dcterms:created xsi:type="dcterms:W3CDTF">2021-07-29T18:58:50Z</dcterms:created>
  <dcterms:modified xsi:type="dcterms:W3CDTF">2024-11-12T14:14:35Z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