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X:\TRANSPARENCIA\2024\06.JUNIO\P - PRESUPUESTO\"/>
    </mc:Choice>
  </mc:AlternateContent>
  <xr:revisionPtr revIDLastSave="0" documentId="14_{92C3B055-E270-4265-95AE-AFF87161811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resupuesto Aprobado-Ejec " sheetId="2" r:id="rId1"/>
  </sheets>
  <definedNames>
    <definedName name="_xlnm._FilterDatabase" localSheetId="0" hidden="1">'Presupuesto Aprobado-Ejec '!$A$9:$P$85</definedName>
    <definedName name="_xlnm.Print_Titles" localSheetId="0">'Presupuesto Aprobado-Ejec '!$9:$10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8" i="2" l="1"/>
  <c r="I85" i="2" s="1"/>
  <c r="C83" i="2"/>
  <c r="B83" i="2"/>
  <c r="C80" i="2"/>
  <c r="B80" i="2"/>
  <c r="C77" i="2"/>
  <c r="B77" i="2"/>
  <c r="C72" i="2"/>
  <c r="B72" i="2"/>
  <c r="C69" i="2"/>
  <c r="B69" i="2"/>
  <c r="C64" i="2"/>
  <c r="B64" i="2"/>
  <c r="C54" i="2"/>
  <c r="B54" i="2"/>
  <c r="C47" i="2"/>
  <c r="B47" i="2"/>
  <c r="C38" i="2"/>
  <c r="B38" i="2"/>
  <c r="C28" i="2"/>
  <c r="B28" i="2"/>
  <c r="C18" i="2"/>
  <c r="B18" i="2"/>
  <c r="C12" i="2"/>
  <c r="C85" i="2" s="1"/>
  <c r="B12" i="2"/>
  <c r="B85" i="2" s="1"/>
  <c r="G12" i="2" l="1"/>
  <c r="D12" i="2" l="1"/>
  <c r="D18" i="2"/>
  <c r="D28" i="2"/>
  <c r="D38" i="2"/>
  <c r="D47" i="2"/>
  <c r="D54" i="2"/>
  <c r="D64" i="2"/>
  <c r="D69" i="2"/>
  <c r="D72" i="2"/>
  <c r="D77" i="2"/>
  <c r="D80" i="2"/>
  <c r="D83" i="2"/>
  <c r="J18" i="2" l="1"/>
  <c r="J28" i="2"/>
  <c r="J12" i="2"/>
  <c r="O12" i="2" l="1"/>
  <c r="O47" i="2" l="1"/>
  <c r="P14" i="2" l="1"/>
  <c r="P15" i="2"/>
  <c r="P16" i="2"/>
  <c r="P17" i="2"/>
  <c r="P19" i="2"/>
  <c r="P20" i="2"/>
  <c r="P21" i="2"/>
  <c r="P22" i="2"/>
  <c r="P23" i="2"/>
  <c r="P24" i="2"/>
  <c r="P25" i="2"/>
  <c r="P26" i="2"/>
  <c r="P27" i="2"/>
  <c r="P29" i="2"/>
  <c r="P30" i="2"/>
  <c r="P31" i="2"/>
  <c r="P32" i="2"/>
  <c r="P33" i="2"/>
  <c r="P34" i="2"/>
  <c r="P35" i="2"/>
  <c r="P36" i="2"/>
  <c r="P37" i="2"/>
  <c r="P39" i="2"/>
  <c r="P40" i="2"/>
  <c r="P41" i="2"/>
  <c r="P42" i="2"/>
  <c r="P43" i="2"/>
  <c r="P44" i="2"/>
  <c r="P45" i="2"/>
  <c r="P46" i="2"/>
  <c r="P48" i="2"/>
  <c r="P49" i="2"/>
  <c r="P50" i="2"/>
  <c r="P51" i="2"/>
  <c r="P52" i="2"/>
  <c r="P53" i="2"/>
  <c r="P55" i="2"/>
  <c r="P56" i="2"/>
  <c r="P57" i="2"/>
  <c r="P58" i="2"/>
  <c r="P59" i="2"/>
  <c r="P60" i="2"/>
  <c r="P61" i="2"/>
  <c r="P62" i="2"/>
  <c r="P63" i="2"/>
  <c r="P65" i="2"/>
  <c r="P66" i="2"/>
  <c r="P67" i="2"/>
  <c r="P68" i="2"/>
  <c r="P70" i="2"/>
  <c r="P71" i="2"/>
  <c r="P73" i="2"/>
  <c r="P74" i="2"/>
  <c r="P75" i="2"/>
  <c r="P78" i="2"/>
  <c r="P79" i="2"/>
  <c r="P81" i="2"/>
  <c r="P82" i="2"/>
  <c r="P84" i="2"/>
  <c r="P83" i="2" s="1"/>
  <c r="P72" i="2" l="1"/>
  <c r="P80" i="2"/>
  <c r="P77" i="2"/>
  <c r="P64" i="2"/>
  <c r="P69" i="2"/>
  <c r="P47" i="2"/>
  <c r="P54" i="2"/>
  <c r="P38" i="2"/>
  <c r="P28" i="2"/>
  <c r="P18" i="2"/>
  <c r="O83" i="2"/>
  <c r="N83" i="2"/>
  <c r="M83" i="2"/>
  <c r="L83" i="2"/>
  <c r="K83" i="2"/>
  <c r="J83" i="2"/>
  <c r="I83" i="2"/>
  <c r="H83" i="2"/>
  <c r="G83" i="2"/>
  <c r="F83" i="2"/>
  <c r="E83" i="2"/>
  <c r="O80" i="2"/>
  <c r="N80" i="2"/>
  <c r="M80" i="2"/>
  <c r="L80" i="2"/>
  <c r="K80" i="2"/>
  <c r="J80" i="2"/>
  <c r="I80" i="2"/>
  <c r="H80" i="2"/>
  <c r="G80" i="2"/>
  <c r="F80" i="2"/>
  <c r="E80" i="2"/>
  <c r="O77" i="2"/>
  <c r="N77" i="2"/>
  <c r="M77" i="2"/>
  <c r="L77" i="2"/>
  <c r="K77" i="2"/>
  <c r="J77" i="2"/>
  <c r="I77" i="2"/>
  <c r="H77" i="2"/>
  <c r="G77" i="2"/>
  <c r="F77" i="2"/>
  <c r="E77" i="2"/>
  <c r="O72" i="2"/>
  <c r="N72" i="2"/>
  <c r="M72" i="2"/>
  <c r="L72" i="2"/>
  <c r="K72" i="2"/>
  <c r="J72" i="2"/>
  <c r="I72" i="2"/>
  <c r="H72" i="2"/>
  <c r="G72" i="2"/>
  <c r="F72" i="2"/>
  <c r="E72" i="2"/>
  <c r="O69" i="2"/>
  <c r="N69" i="2"/>
  <c r="M69" i="2"/>
  <c r="L69" i="2"/>
  <c r="K69" i="2"/>
  <c r="J69" i="2"/>
  <c r="I69" i="2"/>
  <c r="H69" i="2"/>
  <c r="G69" i="2"/>
  <c r="F69" i="2"/>
  <c r="E69" i="2"/>
  <c r="O64" i="2"/>
  <c r="N64" i="2"/>
  <c r="M64" i="2"/>
  <c r="L64" i="2"/>
  <c r="K64" i="2"/>
  <c r="J64" i="2"/>
  <c r="I64" i="2"/>
  <c r="H64" i="2"/>
  <c r="G64" i="2"/>
  <c r="F64" i="2"/>
  <c r="E64" i="2"/>
  <c r="O54" i="2"/>
  <c r="N54" i="2"/>
  <c r="M54" i="2"/>
  <c r="L54" i="2"/>
  <c r="K54" i="2"/>
  <c r="J54" i="2"/>
  <c r="I54" i="2"/>
  <c r="H54" i="2"/>
  <c r="G54" i="2"/>
  <c r="F54" i="2"/>
  <c r="E54" i="2"/>
  <c r="N47" i="2"/>
  <c r="M47" i="2"/>
  <c r="L47" i="2"/>
  <c r="K47" i="2"/>
  <c r="J47" i="2"/>
  <c r="I47" i="2"/>
  <c r="H47" i="2"/>
  <c r="G47" i="2"/>
  <c r="F47" i="2"/>
  <c r="E47" i="2"/>
  <c r="O38" i="2"/>
  <c r="N38" i="2"/>
  <c r="M38" i="2"/>
  <c r="L38" i="2"/>
  <c r="K38" i="2"/>
  <c r="J38" i="2"/>
  <c r="I38" i="2"/>
  <c r="H38" i="2"/>
  <c r="G38" i="2"/>
  <c r="F38" i="2"/>
  <c r="E38" i="2"/>
  <c r="O28" i="2"/>
  <c r="N28" i="2"/>
  <c r="M28" i="2"/>
  <c r="L28" i="2"/>
  <c r="K28" i="2"/>
  <c r="H28" i="2"/>
  <c r="G28" i="2"/>
  <c r="F28" i="2"/>
  <c r="E28" i="2"/>
  <c r="O18" i="2"/>
  <c r="N18" i="2"/>
  <c r="M18" i="2"/>
  <c r="L18" i="2"/>
  <c r="K18" i="2"/>
  <c r="I18" i="2"/>
  <c r="H18" i="2"/>
  <c r="G18" i="2"/>
  <c r="F18" i="2"/>
  <c r="E18" i="2"/>
  <c r="P13" i="2"/>
  <c r="P12" i="2" s="1"/>
  <c r="N12" i="2"/>
  <c r="M12" i="2"/>
  <c r="L12" i="2"/>
  <c r="K12" i="2"/>
  <c r="I12" i="2"/>
  <c r="H12" i="2"/>
  <c r="F12" i="2"/>
  <c r="E12" i="2"/>
  <c r="N85" i="2" l="1"/>
  <c r="O85" i="2"/>
  <c r="L85" i="2"/>
  <c r="M85" i="2"/>
  <c r="K85" i="2"/>
  <c r="E85" i="2"/>
  <c r="G85" i="2"/>
  <c r="H85" i="2"/>
  <c r="D85" i="2"/>
  <c r="J85" i="2"/>
  <c r="F85" i="2"/>
  <c r="P85" i="2" l="1"/>
</calcChain>
</file>

<file path=xl/sharedStrings.xml><?xml version="1.0" encoding="utf-8"?>
<sst xmlns="http://schemas.openxmlformats.org/spreadsheetml/2006/main" count="112" uniqueCount="112">
  <si>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</si>
  <si>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</si>
  <si>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</si>
  <si>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</si>
  <si>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</si>
  <si>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</si>
  <si>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</si>
  <si>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</si>
  <si>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</si>
  <si>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</si>
  <si>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</si>
  <si>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</si>
  <si>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</si>
  <si>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</si>
  <si>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</si>
  <si>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</si>
  <si>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</si>
  <si>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</si>
  <si>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</si>
  <si>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</si>
  <si>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</si>
  <si>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</si>
  <si>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</si>
  <si>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</si>
  <si>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</si>
  <si>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</si>
  <si>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</si>
  <si>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</si>
  <si>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</si>
  <si>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</si>
  <si>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</si>
  <si>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</si>
  <si>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</si>
  <si>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</si>
  <si>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</si>
  <si>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</si>
  <si>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</si>
  <si>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</si>
  <si>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</si>
  <si>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</si>
  <si>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</si>
  <si>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</si>
  <si>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</si>
  <si>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</si>
  <si>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</si>
  <si>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</si>
  <si>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</si>
  <si>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</si>
  <si>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</si>
  <si>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</si>
  <si>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</si>
  <si>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</si>
  <si>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</si>
  <si>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</si>
  <si>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</si>
  <si>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</si>
  <si>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</si>
  <si>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</si>
  <si>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</si>
  <si>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</si>
  <si>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</si>
  <si>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</si>
  <si>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</si>
  <si>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</si>
  <si>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</si>
  <si>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</si>
  <si>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</si>
  <si>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</si>
  <si>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</si>
  <si>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</si>
  <si>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</si>
  <si>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</si>
  <si>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</si>
  <si>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</si>
  <si>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</si>
  <si>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</si>
  <si>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</si>
  <si>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</si>
  <si>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</si>
  <si>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</si>
  <si>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</si>
  <si>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</si>
  <si>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</si>
  <si>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</si>
  <si>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</si>
  <si>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</si>
  <si>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</si>
  <si>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</si>
  <si>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</si>
  <si>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</si>
  <si>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</si>
  <si>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</si>
  <si>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</si>
  <si>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</si>
  <si>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t>PRESIDENCIA DE LA REPUBLICA DOMINICANA</t>
  </si>
  <si>
    <t>CONSEJO NACIONAL DE DISCAPACIDAD (CONADIS)</t>
  </si>
  <si>
    <t>Fuente: Sistema de Información de la Gestión Financiera (SIGEF)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</si>
  <si>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</si>
  <si>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</si>
  <si>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</si>
  <si>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</si>
  <si>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</si>
  <si>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</si>
  <si>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Preparado Por:</t>
  </si>
  <si>
    <t>Revisado por:</t>
  </si>
  <si>
    <t>Licda. Arabelly M. Villar</t>
  </si>
  <si>
    <t>Licdo. Victor J. Valdez Rodriguez</t>
  </si>
  <si>
    <t>Analista de Presupuesto</t>
  </si>
  <si>
    <t>Director Administrativo Financiero</t>
  </si>
  <si>
    <t>JUNIO--2024</t>
  </si>
  <si>
    <t>Fecha de registro: del 01 de Junio 2024</t>
  </si>
  <si>
    <t>Fecha de imputación: hasta el 30 de Junio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</si>
</sst>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indexed="8"/>
      <name val="Calibri"/>
      <family val="2"/>
    </font>
    <font>
      <b/>
      <sz val="12"/>
      <color theme="1"/>
      <name val="Calibri"/>
      <family val="2"/>
      <scheme val="minor"/>
    </font>
    <font>
      <sz val="11"/>
      <color indexed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</cellStyleXfs>
  <cellXfs count="42">
    <xf numFmtId="0" fontId="0" fillId="0" borderId="0" xfId="0"/>
    <xf numFmtId="0" fontId="0" fillId="0" borderId="0" xfId="0" applyAlignment="1">
      <alignment horizontal="left" indent="2"/>
    </xf>
    <xf numFmtId="0" fontId="2" fillId="2" borderId="2" xfId="0" applyFont="1" applyFill="1" applyBorder="1" applyAlignment="1">
      <alignment vertical="center"/>
    </xf>
    <xf numFmtId="0" fontId="2" fillId="3" borderId="3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3" fillId="5" borderId="0" xfId="0" applyFont="1" applyFill="1" applyAlignment="1">
      <alignment horizontal="left" indent="1"/>
    </xf>
    <xf numFmtId="0" fontId="3" fillId="4" borderId="1" xfId="0" applyFont="1" applyFill="1" applyBorder="1" applyAlignment="1">
      <alignment horizontal="left"/>
    </xf>
    <xf numFmtId="43" fontId="3" fillId="4" borderId="1" xfId="1" applyFont="1" applyFill="1" applyBorder="1"/>
    <xf numFmtId="0" fontId="0" fillId="0" borderId="0" xfId="0" applyAlignment="1">
      <alignment wrapText="1"/>
    </xf>
    <xf numFmtId="43" fontId="1" fillId="0" borderId="0" xfId="1" applyFont="1" applyAlignment="1">
      <alignment wrapText="1"/>
    </xf>
    <xf numFmtId="4" fontId="0" fillId="0" borderId="0" xfId="0" applyNumberFormat="1" applyAlignment="1">
      <alignment wrapText="1"/>
    </xf>
    <xf numFmtId="43" fontId="0" fillId="0" borderId="0" xfId="0" applyNumberFormat="1" applyAlignment="1">
      <alignment wrapText="1"/>
    </xf>
    <xf numFmtId="0" fontId="8" fillId="0" borderId="0" xfId="0" applyFont="1" applyAlignment="1">
      <alignment wrapText="1"/>
    </xf>
    <xf numFmtId="0" fontId="0" fillId="0" borderId="0" xfId="0" applyAlignment="1">
      <alignment horizontal="left" wrapText="1"/>
    </xf>
    <xf numFmtId="39" fontId="1" fillId="0" borderId="0" xfId="1" applyNumberFormat="1" applyFont="1" applyAlignment="1">
      <alignment vertical="center" wrapText="1"/>
    </xf>
    <xf numFmtId="39" fontId="3" fillId="5" borderId="0" xfId="1" applyNumberFormat="1" applyFont="1" applyFill="1" applyAlignment="1">
      <alignment vertical="center" wrapText="1"/>
    </xf>
    <xf numFmtId="39" fontId="3" fillId="4" borderId="1" xfId="0" applyNumberFormat="1" applyFont="1" applyFill="1" applyBorder="1" applyAlignment="1">
      <alignment horizontal="left"/>
    </xf>
    <xf numFmtId="39" fontId="2" fillId="3" borderId="0" xfId="1" applyNumberFormat="1" applyFont="1" applyFill="1" applyAlignment="1">
      <alignment vertical="center" wrapText="1"/>
    </xf>
    <xf numFmtId="39" fontId="2" fillId="3" borderId="0" xfId="0" applyNumberFormat="1" applyFont="1" applyFill="1"/>
    <xf numFmtId="43" fontId="9" fillId="0" borderId="0" xfId="1" applyFont="1" applyAlignment="1">
      <alignment horizontal="right"/>
    </xf>
    <xf numFmtId="0" fontId="6" fillId="0" borderId="0" xfId="0" applyFont="1" applyAlignment="1">
      <alignment wrapText="1"/>
    </xf>
    <xf numFmtId="49" fontId="9" fillId="0" borderId="0" xfId="0" applyNumberFormat="1" applyFont="1" applyAlignment="1">
      <alignment horizontal="left"/>
    </xf>
    <xf numFmtId="0" fontId="10" fillId="0" borderId="0" xfId="0" applyFont="1" applyAlignment="1">
      <alignment wrapText="1"/>
    </xf>
    <xf numFmtId="4" fontId="0" fillId="0" borderId="0" xfId="0" applyNumberFormat="1"/>
    <xf numFmtId="0" fontId="0" fillId="0" borderId="0" xfId="0" applyFont="1"/>
    <xf numFmtId="39" fontId="1" fillId="0" borderId="0" xfId="1" applyNumberFormat="1" applyFont="1" applyAlignment="1">
      <alignment horizontal="right" vertical="center" wrapText="1"/>
    </xf>
    <xf numFmtId="0" fontId="6" fillId="0" borderId="0" xfId="0" applyFont="1" applyAlignment="1">
      <alignment horizontal="left" wrapText="1"/>
    </xf>
    <xf numFmtId="0" fontId="10" fillId="0" borderId="0" xfId="0" applyFont="1" applyAlignment="1">
      <alignment horizontal="left" wrapText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17" fontId="6" fillId="0" borderId="5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2" fillId="3" borderId="9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</cellXfs>
  <cellStyles count="4">
    <cellStyle name="Millares" xfId="1" builtinId="3"/>
    <cellStyle name="Millares 2" xfId="3" xr:uid="{00000000-0005-0000-0000-000001000000}"/>
    <cellStyle name="Normal" xfId="0" builtinId="0"/>
    <cellStyle name="Normal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2</xdr:row>
      <xdr:rowOff>66675</xdr:rowOff>
    </xdr:from>
    <xdr:to>
      <xdr:col>0</xdr:col>
      <xdr:colOff>1771650</xdr:colOff>
      <xdr:row>5</xdr:row>
      <xdr:rowOff>20809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447675"/>
          <a:ext cx="1609725" cy="782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542925</xdr:colOff>
      <xdr:row>1</xdr:row>
      <xdr:rowOff>171450</xdr:rowOff>
    </xdr:from>
    <xdr:to>
      <xdr:col>15</xdr:col>
      <xdr:colOff>411691</xdr:colOff>
      <xdr:row>5</xdr:row>
      <xdr:rowOff>142875</xdr:rowOff>
    </xdr:to>
    <xdr:pic>
      <xdr:nvPicPr>
        <xdr:cNvPr id="6" name="Imagen 20" descr="ESCUDO_2">
          <a:extLst>
            <a:ext uri="{FF2B5EF4-FFF2-40B4-BE49-F238E27FC236}">
              <a16:creationId xmlns:a16="http://schemas.microsoft.com/office/drawing/2014/main" id="{17303989-267B-4261-A21A-8DBC6BF53A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92675" y="361950"/>
          <a:ext cx="1869016" cy="99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P103"/>
  <sheetViews>
    <sheetView showGridLines="0" tabSelected="1" zoomScale="90" zoomScaleNormal="90" workbookViewId="0">
      <selection activeCell="A7" sqref="A7:P7"/>
    </sheetView>
  </sheetViews>
  <sheetFormatPr baseColWidth="10" defaultColWidth="11.42578125" defaultRowHeight="15" x14ac:dyDescent="0.25"/>
  <cols>
    <col min="1" max="1" width="53.42578125" customWidth="1"/>
    <col min="2" max="2" width="20.5703125" customWidth="1"/>
    <col min="3" max="3" width="21.7109375" customWidth="1"/>
    <col min="4" max="4" width="18.28515625" customWidth="1"/>
    <col min="5" max="5" width="15.28515625" customWidth="1"/>
    <col min="6" max="6" width="16.140625" customWidth="1"/>
    <col min="7" max="7" width="18.42578125" bestFit="1" customWidth="1"/>
    <col min="8" max="8" width="18.7109375" bestFit="1" customWidth="1"/>
    <col min="9" max="9" width="18.42578125" bestFit="1" customWidth="1"/>
    <col min="10" max="10" width="17.7109375" bestFit="1" customWidth="1"/>
    <col min="11" max="11" width="18" bestFit="1" customWidth="1"/>
    <col min="12" max="12" width="15.5703125" bestFit="1" customWidth="1"/>
    <col min="13" max="13" width="14.42578125" customWidth="1"/>
    <col min="14" max="14" width="15.85546875" bestFit="1" customWidth="1"/>
    <col min="15" max="15" width="14.140625" bestFit="1" customWidth="1"/>
    <col min="16" max="16" width="18.7109375" bestFit="1" customWidth="1"/>
  </cols>
  <sheetData>
    <row r="3" spans="1:16" ht="28.5" customHeight="1" x14ac:dyDescent="0.25">
      <c r="A3" s="28" t="s">
        <v>94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</row>
    <row r="4" spans="1:16" ht="21" customHeight="1" x14ac:dyDescent="0.25">
      <c r="A4" s="30" t="s">
        <v>95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</row>
    <row r="5" spans="1:16" ht="15.75" x14ac:dyDescent="0.25">
      <c r="A5" s="35" t="s">
        <v>109</v>
      </c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</row>
    <row r="6" spans="1:16" ht="15.75" customHeight="1" x14ac:dyDescent="0.25">
      <c r="A6" s="37" t="s">
        <v>91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</row>
    <row r="7" spans="1:16" ht="15.75" customHeight="1" x14ac:dyDescent="0.25">
      <c r="A7" s="38" t="s">
        <v>76</v>
      </c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</row>
    <row r="9" spans="1:16" ht="25.5" customHeight="1" x14ac:dyDescent="0.25">
      <c r="A9" s="32" t="s">
        <v>66</v>
      </c>
      <c r="B9" s="33" t="s">
        <v>93</v>
      </c>
      <c r="C9" s="33" t="s">
        <v>92</v>
      </c>
      <c r="D9" s="39" t="s">
        <v>90</v>
      </c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1"/>
    </row>
    <row r="10" spans="1:16" x14ac:dyDescent="0.25">
      <c r="A10" s="32"/>
      <c r="B10" s="34"/>
      <c r="C10" s="34"/>
      <c r="D10" s="3" t="s">
        <v>78</v>
      </c>
      <c r="E10" s="3" t="s">
        <v>79</v>
      </c>
      <c r="F10" s="3" t="s">
        <v>80</v>
      </c>
      <c r="G10" s="3" t="s">
        <v>81</v>
      </c>
      <c r="H10" s="4" t="s">
        <v>82</v>
      </c>
      <c r="I10" s="3" t="s">
        <v>83</v>
      </c>
      <c r="J10" s="4" t="s">
        <v>84</v>
      </c>
      <c r="K10" s="3" t="s">
        <v>85</v>
      </c>
      <c r="L10" s="3" t="s">
        <v>86</v>
      </c>
      <c r="M10" s="3" t="s">
        <v>87</v>
      </c>
      <c r="N10" s="3" t="s">
        <v>88</v>
      </c>
      <c r="O10" s="4" t="s">
        <v>89</v>
      </c>
      <c r="P10" s="3" t="s">
        <v>77</v>
      </c>
    </row>
    <row r="11" spans="1:16" x14ac:dyDescent="0.25">
      <c r="A11" s="6" t="s">
        <v>0</v>
      </c>
      <c r="B11" s="7"/>
      <c r="C11" s="16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</row>
    <row r="12" spans="1:16" x14ac:dyDescent="0.25">
      <c r="A12" s="5" t="s">
        <v>1</v>
      </c>
      <c r="B12" s="15">
        <f>SUM(B13:B17)</f>
        <v>88815824</v>
      </c>
      <c r="C12" s="15">
        <f>SUM(C13:C17)</f>
        <v>88815822.390000001</v>
      </c>
      <c r="D12" s="15">
        <f t="shared" ref="D12:I12" si="0">SUM(D13:D17)</f>
        <v>5572727.9199999999</v>
      </c>
      <c r="E12" s="15">
        <f t="shared" si="0"/>
        <v>5598947.9799999995</v>
      </c>
      <c r="F12" s="15">
        <f t="shared" si="0"/>
        <v>5760354.1099999994</v>
      </c>
      <c r="G12" s="15">
        <f>SUM(G13:G17)</f>
        <v>6618383.1099999994</v>
      </c>
      <c r="H12" s="15">
        <f t="shared" si="0"/>
        <v>9381285.4100000001</v>
      </c>
      <c r="I12" s="15">
        <f t="shared" si="0"/>
        <v>5893761.2299999995</v>
      </c>
      <c r="J12" s="15">
        <f>SUM(J13:J17)</f>
        <v>0</v>
      </c>
      <c r="K12" s="15">
        <f t="shared" ref="K12:P12" si="1">SUM(K13:K17)</f>
        <v>0</v>
      </c>
      <c r="L12" s="15">
        <f t="shared" si="1"/>
        <v>0</v>
      </c>
      <c r="M12" s="15">
        <f t="shared" si="1"/>
        <v>0</v>
      </c>
      <c r="N12" s="15">
        <f t="shared" si="1"/>
        <v>0</v>
      </c>
      <c r="O12" s="15">
        <f>SUM(O13:O17)</f>
        <v>0</v>
      </c>
      <c r="P12" s="15">
        <f t="shared" si="1"/>
        <v>38825459.759999998</v>
      </c>
    </row>
    <row r="13" spans="1:16" x14ac:dyDescent="0.25">
      <c r="A13" s="1" t="s">
        <v>2</v>
      </c>
      <c r="B13" s="14">
        <v>66205361</v>
      </c>
      <c r="C13" s="14">
        <v>66205361</v>
      </c>
      <c r="D13" s="14">
        <v>4695323.59</v>
      </c>
      <c r="E13" s="14">
        <v>4717990.26</v>
      </c>
      <c r="F13" s="14">
        <v>4857990.26</v>
      </c>
      <c r="G13" s="14">
        <v>4867990.26</v>
      </c>
      <c r="H13" s="14">
        <v>4911544.34</v>
      </c>
      <c r="I13" s="14">
        <v>5007925.8099999996</v>
      </c>
      <c r="J13" s="14">
        <v>0</v>
      </c>
      <c r="K13" s="14">
        <v>0</v>
      </c>
      <c r="L13" s="14">
        <v>0</v>
      </c>
      <c r="M13" s="14">
        <v>0</v>
      </c>
      <c r="N13" s="14">
        <v>0</v>
      </c>
      <c r="O13" s="14">
        <v>0</v>
      </c>
      <c r="P13" s="14">
        <f>SUM(D13:O13)</f>
        <v>29058764.519999996</v>
      </c>
    </row>
    <row r="14" spans="1:16" x14ac:dyDescent="0.25">
      <c r="A14" s="1" t="s">
        <v>3</v>
      </c>
      <c r="B14" s="14">
        <v>12995632</v>
      </c>
      <c r="C14" s="14">
        <v>12995632</v>
      </c>
      <c r="D14" s="14">
        <v>170500</v>
      </c>
      <c r="E14" s="14">
        <v>170500</v>
      </c>
      <c r="F14" s="14">
        <v>170500</v>
      </c>
      <c r="G14" s="14">
        <v>1017000</v>
      </c>
      <c r="H14" s="14">
        <v>3744586.11</v>
      </c>
      <c r="I14" s="14">
        <v>152000</v>
      </c>
      <c r="J14" s="14">
        <v>0</v>
      </c>
      <c r="K14" s="14">
        <v>0</v>
      </c>
      <c r="L14" s="14">
        <v>0</v>
      </c>
      <c r="M14" s="14">
        <v>0</v>
      </c>
      <c r="N14" s="14">
        <v>0</v>
      </c>
      <c r="O14" s="14">
        <v>0</v>
      </c>
      <c r="P14" s="14">
        <f>SUM(D14:O14)</f>
        <v>5425086.1099999994</v>
      </c>
    </row>
    <row r="15" spans="1:16" x14ac:dyDescent="0.25">
      <c r="A15" s="1" t="s">
        <v>4</v>
      </c>
      <c r="B15" s="14">
        <v>0</v>
      </c>
      <c r="C15" s="14">
        <v>0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4">
        <v>0</v>
      </c>
      <c r="J15" s="14">
        <v>0</v>
      </c>
      <c r="K15" s="14">
        <v>0</v>
      </c>
      <c r="L15" s="14">
        <v>0</v>
      </c>
      <c r="M15" s="14">
        <v>0</v>
      </c>
      <c r="N15" s="14">
        <v>0</v>
      </c>
      <c r="O15" s="14">
        <v>0</v>
      </c>
      <c r="P15" s="14">
        <f>SUM(D15:O15)</f>
        <v>0</v>
      </c>
    </row>
    <row r="16" spans="1:16" x14ac:dyDescent="0.25">
      <c r="A16" s="1" t="s">
        <v>5</v>
      </c>
      <c r="B16" s="14">
        <v>0</v>
      </c>
      <c r="C16" s="14">
        <v>0</v>
      </c>
      <c r="D16" s="14">
        <v>0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  <c r="J16" s="14">
        <v>0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14">
        <f>SUM(D16:O16)</f>
        <v>0</v>
      </c>
    </row>
    <row r="17" spans="1:16" x14ac:dyDescent="0.25">
      <c r="A17" s="1" t="s">
        <v>6</v>
      </c>
      <c r="B17" s="14">
        <v>9614831</v>
      </c>
      <c r="C17" s="14">
        <v>9614829.3900000006</v>
      </c>
      <c r="D17" s="14">
        <v>706904.33</v>
      </c>
      <c r="E17" s="14">
        <v>710457.72</v>
      </c>
      <c r="F17" s="14">
        <v>731863.85</v>
      </c>
      <c r="G17" s="14">
        <v>733392.85</v>
      </c>
      <c r="H17" s="14">
        <v>725154.96</v>
      </c>
      <c r="I17" s="14">
        <v>733835.42</v>
      </c>
      <c r="J17" s="14">
        <v>0</v>
      </c>
      <c r="K17" s="14">
        <v>0</v>
      </c>
      <c r="L17" s="14">
        <v>0</v>
      </c>
      <c r="M17" s="14">
        <v>0</v>
      </c>
      <c r="N17" s="14">
        <v>0</v>
      </c>
      <c r="O17" s="14">
        <v>0</v>
      </c>
      <c r="P17" s="14">
        <f>SUM(D17:O17)</f>
        <v>4341609.13</v>
      </c>
    </row>
    <row r="18" spans="1:16" x14ac:dyDescent="0.25">
      <c r="A18" s="5" t="s">
        <v>7</v>
      </c>
      <c r="B18" s="15">
        <f>SUM(B19:B27)</f>
        <v>39185051</v>
      </c>
      <c r="C18" s="15">
        <f>SUM(C19:C27)</f>
        <v>146363656.31</v>
      </c>
      <c r="D18" s="15">
        <f t="shared" ref="D18:P18" si="2">SUM(D19:D27)</f>
        <v>364539.94</v>
      </c>
      <c r="E18" s="15">
        <f t="shared" si="2"/>
        <v>2605271.5099999998</v>
      </c>
      <c r="F18" s="15">
        <f t="shared" si="2"/>
        <v>779348.12000000011</v>
      </c>
      <c r="G18" s="15">
        <f t="shared" si="2"/>
        <v>1475929.6400000004</v>
      </c>
      <c r="H18" s="15">
        <f t="shared" si="2"/>
        <v>2007949.1300000001</v>
      </c>
      <c r="I18" s="15">
        <f t="shared" si="2"/>
        <v>1151208.4099999999</v>
      </c>
      <c r="J18" s="15">
        <f t="shared" si="2"/>
        <v>0</v>
      </c>
      <c r="K18" s="15">
        <f t="shared" si="2"/>
        <v>0</v>
      </c>
      <c r="L18" s="15">
        <f t="shared" si="2"/>
        <v>0</v>
      </c>
      <c r="M18" s="15">
        <f t="shared" si="2"/>
        <v>0</v>
      </c>
      <c r="N18" s="15">
        <f t="shared" si="2"/>
        <v>0</v>
      </c>
      <c r="O18" s="15">
        <f t="shared" si="2"/>
        <v>0</v>
      </c>
      <c r="P18" s="15">
        <f t="shared" si="2"/>
        <v>8384246.7499999991</v>
      </c>
    </row>
    <row r="19" spans="1:16" x14ac:dyDescent="0.25">
      <c r="A19" s="1" t="s">
        <v>8</v>
      </c>
      <c r="B19" s="14">
        <v>3768000</v>
      </c>
      <c r="C19" s="14">
        <v>3768000</v>
      </c>
      <c r="D19" s="14">
        <v>364539.94</v>
      </c>
      <c r="E19" s="14">
        <v>240160.44</v>
      </c>
      <c r="F19" s="14">
        <v>13852.8</v>
      </c>
      <c r="G19" s="14">
        <v>256711.21</v>
      </c>
      <c r="H19" s="14">
        <v>516821.34</v>
      </c>
      <c r="I19" s="14">
        <v>250822.69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14">
        <f t="shared" ref="P19:P27" si="3">SUM(D19:O19)</f>
        <v>1642908.42</v>
      </c>
    </row>
    <row r="20" spans="1:16" x14ac:dyDescent="0.25">
      <c r="A20" s="1" t="s">
        <v>9</v>
      </c>
      <c r="B20" s="14">
        <v>2853600</v>
      </c>
      <c r="C20" s="14">
        <v>5122396</v>
      </c>
      <c r="D20" s="14">
        <v>0</v>
      </c>
      <c r="E20" s="14">
        <v>1540018</v>
      </c>
      <c r="F20" s="14">
        <v>0</v>
      </c>
      <c r="G20" s="14">
        <v>239348.86</v>
      </c>
      <c r="H20" s="14">
        <v>0</v>
      </c>
      <c r="I20" s="14">
        <v>2340.12</v>
      </c>
      <c r="J20" s="14">
        <v>0</v>
      </c>
      <c r="K20" s="14">
        <v>0</v>
      </c>
      <c r="L20" s="14">
        <v>0</v>
      </c>
      <c r="M20" s="14">
        <v>0</v>
      </c>
      <c r="N20" s="14">
        <v>0</v>
      </c>
      <c r="O20" s="14">
        <v>0</v>
      </c>
      <c r="P20" s="14">
        <f t="shared" si="3"/>
        <v>1781706.98</v>
      </c>
    </row>
    <row r="21" spans="1:16" x14ac:dyDescent="0.25">
      <c r="A21" s="1" t="s">
        <v>10</v>
      </c>
      <c r="B21" s="14">
        <v>2850000</v>
      </c>
      <c r="C21" s="14">
        <v>4106800</v>
      </c>
      <c r="D21" s="14">
        <v>0</v>
      </c>
      <c r="E21" s="14">
        <v>110008.81</v>
      </c>
      <c r="F21" s="14">
        <v>148112.75</v>
      </c>
      <c r="G21" s="14">
        <v>477151.69</v>
      </c>
      <c r="H21" s="14">
        <v>376533.77</v>
      </c>
      <c r="I21" s="14">
        <v>246826.2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14">
        <f t="shared" si="3"/>
        <v>1358633.22</v>
      </c>
    </row>
    <row r="22" spans="1:16" x14ac:dyDescent="0.25">
      <c r="A22" s="1" t="s">
        <v>11</v>
      </c>
      <c r="B22" s="14">
        <v>1865000</v>
      </c>
      <c r="C22" s="14">
        <v>915000</v>
      </c>
      <c r="D22" s="14">
        <v>0</v>
      </c>
      <c r="E22" s="14">
        <v>0</v>
      </c>
      <c r="F22" s="14">
        <v>2720</v>
      </c>
      <c r="G22" s="14">
        <v>8173.03</v>
      </c>
      <c r="H22" s="14">
        <v>49826.49</v>
      </c>
      <c r="I22" s="14">
        <v>3394.15</v>
      </c>
      <c r="J22" s="14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14">
        <f t="shared" si="3"/>
        <v>64113.67</v>
      </c>
    </row>
    <row r="23" spans="1:16" x14ac:dyDescent="0.25">
      <c r="A23" s="1" t="s">
        <v>12</v>
      </c>
      <c r="B23" s="14">
        <v>1341992</v>
      </c>
      <c r="C23" s="14">
        <v>30761400</v>
      </c>
      <c r="D23" s="14">
        <v>0</v>
      </c>
      <c r="E23" s="14">
        <v>173040.16</v>
      </c>
      <c r="F23" s="14">
        <v>352538.77</v>
      </c>
      <c r="G23" s="14">
        <v>124417.35</v>
      </c>
      <c r="H23" s="14">
        <v>203266.02</v>
      </c>
      <c r="I23" s="14">
        <v>151420.07999999999</v>
      </c>
      <c r="J23" s="14">
        <v>0</v>
      </c>
      <c r="K23" s="14">
        <v>0</v>
      </c>
      <c r="L23" s="14">
        <v>0</v>
      </c>
      <c r="M23" s="14">
        <v>0</v>
      </c>
      <c r="N23" s="14">
        <v>0</v>
      </c>
      <c r="O23" s="14">
        <v>0</v>
      </c>
      <c r="P23" s="14">
        <f t="shared" si="3"/>
        <v>1004682.38</v>
      </c>
    </row>
    <row r="24" spans="1:16" x14ac:dyDescent="0.25">
      <c r="A24" s="1" t="s">
        <v>13</v>
      </c>
      <c r="B24" s="14">
        <v>1600000</v>
      </c>
      <c r="C24" s="14">
        <v>4480000</v>
      </c>
      <c r="D24" s="14">
        <v>0</v>
      </c>
      <c r="E24" s="14">
        <v>0</v>
      </c>
      <c r="F24" s="14">
        <v>0</v>
      </c>
      <c r="G24" s="14">
        <v>0</v>
      </c>
      <c r="H24" s="14">
        <v>318839.93</v>
      </c>
      <c r="I24" s="14">
        <v>0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14">
        <f t="shared" si="3"/>
        <v>318839.93</v>
      </c>
    </row>
    <row r="25" spans="1:16" x14ac:dyDescent="0.25">
      <c r="A25" s="1" t="s">
        <v>14</v>
      </c>
      <c r="B25" s="14">
        <v>1578000</v>
      </c>
      <c r="C25" s="14">
        <v>19841756.23</v>
      </c>
      <c r="D25" s="14">
        <v>0</v>
      </c>
      <c r="E25" s="14">
        <v>68303.289999999994</v>
      </c>
      <c r="F25" s="14">
        <v>33038.22</v>
      </c>
      <c r="G25" s="14">
        <v>123739.08</v>
      </c>
      <c r="H25" s="14">
        <v>10820.29</v>
      </c>
      <c r="I25" s="14">
        <v>40075</v>
      </c>
      <c r="J25" s="14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14">
        <f t="shared" si="3"/>
        <v>275975.88</v>
      </c>
    </row>
    <row r="26" spans="1:16" x14ac:dyDescent="0.25">
      <c r="A26" s="1" t="s">
        <v>15</v>
      </c>
      <c r="B26" s="14">
        <v>20089459</v>
      </c>
      <c r="C26" s="14">
        <v>64462279.229999997</v>
      </c>
      <c r="D26" s="14">
        <v>0</v>
      </c>
      <c r="E26" s="14">
        <v>459040.96</v>
      </c>
      <c r="F26" s="14">
        <v>101168.51</v>
      </c>
      <c r="G26" s="14">
        <v>111312.62</v>
      </c>
      <c r="H26" s="14">
        <v>531841.29</v>
      </c>
      <c r="I26" s="14">
        <v>456330.17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14">
        <f t="shared" si="3"/>
        <v>1659693.5499999998</v>
      </c>
    </row>
    <row r="27" spans="1:16" x14ac:dyDescent="0.25">
      <c r="A27" s="1" t="s">
        <v>16</v>
      </c>
      <c r="B27" s="14">
        <v>3239000</v>
      </c>
      <c r="C27" s="14">
        <v>12906024.85</v>
      </c>
      <c r="D27" s="14">
        <v>0</v>
      </c>
      <c r="E27" s="14">
        <v>14699.85</v>
      </c>
      <c r="F27" s="14">
        <v>127917.07</v>
      </c>
      <c r="G27" s="14">
        <v>135075.79999999999</v>
      </c>
      <c r="H27" s="14">
        <v>0</v>
      </c>
      <c r="I27" s="14">
        <v>0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14">
        <f t="shared" si="3"/>
        <v>277692.71999999997</v>
      </c>
    </row>
    <row r="28" spans="1:16" x14ac:dyDescent="0.25">
      <c r="A28" s="5" t="s">
        <v>17</v>
      </c>
      <c r="B28" s="15">
        <f>SUM(B29:B37)</f>
        <v>7107925</v>
      </c>
      <c r="C28" s="15">
        <f>SUM(C29:C37)</f>
        <v>37603224.899999999</v>
      </c>
      <c r="D28" s="15">
        <f t="shared" ref="D28:P28" si="4">SUM(D29:D37)</f>
        <v>0</v>
      </c>
      <c r="E28" s="15">
        <f t="shared" si="4"/>
        <v>638940.03</v>
      </c>
      <c r="F28" s="15">
        <f t="shared" si="4"/>
        <v>770857.41</v>
      </c>
      <c r="G28" s="15">
        <f t="shared" si="4"/>
        <v>370518.58999999997</v>
      </c>
      <c r="H28" s="15">
        <f t="shared" si="4"/>
        <v>640282.53</v>
      </c>
      <c r="I28" s="15">
        <f>SUM(I29:I37)</f>
        <v>43816.71</v>
      </c>
      <c r="J28" s="15">
        <f t="shared" si="4"/>
        <v>0</v>
      </c>
      <c r="K28" s="15">
        <f t="shared" si="4"/>
        <v>0</v>
      </c>
      <c r="L28" s="15">
        <f>SUM(L29:L37)</f>
        <v>0</v>
      </c>
      <c r="M28" s="15">
        <f t="shared" si="4"/>
        <v>0</v>
      </c>
      <c r="N28" s="15">
        <f t="shared" si="4"/>
        <v>0</v>
      </c>
      <c r="O28" s="15">
        <f t="shared" si="4"/>
        <v>0</v>
      </c>
      <c r="P28" s="15">
        <f t="shared" si="4"/>
        <v>2464415.27</v>
      </c>
    </row>
    <row r="29" spans="1:16" x14ac:dyDescent="0.25">
      <c r="A29" s="1" t="s">
        <v>18</v>
      </c>
      <c r="B29" s="14">
        <v>820950</v>
      </c>
      <c r="C29" s="14">
        <v>3061900</v>
      </c>
      <c r="D29" s="14">
        <v>0</v>
      </c>
      <c r="E29" s="14">
        <v>0</v>
      </c>
      <c r="F29" s="14">
        <v>69118.210000000006</v>
      </c>
      <c r="G29" s="14">
        <v>30186.23</v>
      </c>
      <c r="H29" s="14">
        <v>7016.1</v>
      </c>
      <c r="I29" s="14">
        <v>13660.3</v>
      </c>
      <c r="J29" s="14">
        <v>0</v>
      </c>
      <c r="K29" s="14">
        <v>0</v>
      </c>
      <c r="L29" s="14">
        <v>0</v>
      </c>
      <c r="M29" s="14">
        <v>0</v>
      </c>
      <c r="N29" s="14">
        <v>0</v>
      </c>
      <c r="O29" s="14">
        <v>0</v>
      </c>
      <c r="P29" s="14">
        <f t="shared" ref="P29:P37" si="5">SUM(D29:O29)</f>
        <v>119980.84000000001</v>
      </c>
    </row>
    <row r="30" spans="1:16" x14ac:dyDescent="0.25">
      <c r="A30" s="1" t="s">
        <v>19</v>
      </c>
      <c r="B30" s="14">
        <v>67200</v>
      </c>
      <c r="C30" s="14">
        <v>182600</v>
      </c>
      <c r="D30" s="14">
        <v>0</v>
      </c>
      <c r="E30" s="14">
        <v>0</v>
      </c>
      <c r="F30" s="14">
        <v>1486.8</v>
      </c>
      <c r="G30" s="14">
        <v>0</v>
      </c>
      <c r="H30" s="14">
        <v>0</v>
      </c>
      <c r="I30" s="14">
        <v>2242</v>
      </c>
      <c r="J30" s="14">
        <v>0</v>
      </c>
      <c r="K30" s="14">
        <v>0</v>
      </c>
      <c r="L30" s="14">
        <v>0</v>
      </c>
      <c r="M30" s="14">
        <v>0</v>
      </c>
      <c r="N30" s="14">
        <v>0</v>
      </c>
      <c r="O30" s="14">
        <v>0</v>
      </c>
      <c r="P30" s="14">
        <f t="shared" si="5"/>
        <v>3728.8</v>
      </c>
    </row>
    <row r="31" spans="1:16" x14ac:dyDescent="0.25">
      <c r="A31" s="1" t="s">
        <v>20</v>
      </c>
      <c r="B31" s="14">
        <v>673080</v>
      </c>
      <c r="C31" s="14">
        <v>761140</v>
      </c>
      <c r="D31" s="14">
        <v>0</v>
      </c>
      <c r="E31" s="14">
        <v>0</v>
      </c>
      <c r="F31" s="14">
        <v>23098.39</v>
      </c>
      <c r="G31" s="14">
        <v>107912.66</v>
      </c>
      <c r="H31" s="14">
        <v>0</v>
      </c>
      <c r="I31" s="14">
        <v>0</v>
      </c>
      <c r="J31" s="14">
        <v>0</v>
      </c>
      <c r="K31" s="14">
        <v>0</v>
      </c>
      <c r="L31" s="14">
        <v>0</v>
      </c>
      <c r="M31" s="14">
        <v>0</v>
      </c>
      <c r="N31" s="14">
        <v>0</v>
      </c>
      <c r="O31" s="14">
        <v>0</v>
      </c>
      <c r="P31" s="14">
        <f t="shared" si="5"/>
        <v>131011.05</v>
      </c>
    </row>
    <row r="32" spans="1:16" x14ac:dyDescent="0.25">
      <c r="A32" s="1" t="s">
        <v>21</v>
      </c>
      <c r="B32" s="14">
        <v>0</v>
      </c>
      <c r="C32" s="14">
        <v>0</v>
      </c>
      <c r="D32" s="14">
        <v>0</v>
      </c>
      <c r="E32" s="14">
        <v>0</v>
      </c>
      <c r="F32" s="14">
        <v>0</v>
      </c>
      <c r="G32" s="14">
        <v>0</v>
      </c>
      <c r="H32" s="14">
        <v>0</v>
      </c>
      <c r="I32" s="14">
        <v>0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  <c r="P32" s="14">
        <f t="shared" si="5"/>
        <v>0</v>
      </c>
    </row>
    <row r="33" spans="1:16" x14ac:dyDescent="0.25">
      <c r="A33" s="1" t="s">
        <v>22</v>
      </c>
      <c r="B33" s="14">
        <v>264000</v>
      </c>
      <c r="C33" s="14">
        <v>705600</v>
      </c>
      <c r="D33" s="14">
        <v>0</v>
      </c>
      <c r="E33" s="14">
        <v>0</v>
      </c>
      <c r="F33" s="14">
        <v>0</v>
      </c>
      <c r="G33" s="14">
        <v>2441.9899999999998</v>
      </c>
      <c r="H33" s="14">
        <v>0</v>
      </c>
      <c r="I33" s="14">
        <v>724.99</v>
      </c>
      <c r="J33" s="14">
        <v>0</v>
      </c>
      <c r="K33" s="14">
        <v>0</v>
      </c>
      <c r="L33" s="14">
        <v>0</v>
      </c>
      <c r="M33" s="14">
        <v>0</v>
      </c>
      <c r="N33" s="14">
        <v>0</v>
      </c>
      <c r="O33" s="14">
        <v>0</v>
      </c>
      <c r="P33" s="14">
        <f t="shared" si="5"/>
        <v>3166.9799999999996</v>
      </c>
    </row>
    <row r="34" spans="1:16" x14ac:dyDescent="0.25">
      <c r="A34" s="1" t="s">
        <v>23</v>
      </c>
      <c r="B34" s="14">
        <v>100000</v>
      </c>
      <c r="C34" s="14">
        <v>120805</v>
      </c>
      <c r="D34" s="14">
        <v>0</v>
      </c>
      <c r="E34" s="14">
        <v>0.01</v>
      </c>
      <c r="F34" s="14">
        <v>2305</v>
      </c>
      <c r="G34" s="14">
        <v>519.99</v>
      </c>
      <c r="H34" s="14">
        <v>0</v>
      </c>
      <c r="I34" s="14">
        <v>4852</v>
      </c>
      <c r="J34" s="14">
        <v>0</v>
      </c>
      <c r="K34" s="14">
        <v>0</v>
      </c>
      <c r="L34" s="14">
        <v>0</v>
      </c>
      <c r="M34" s="14">
        <v>0</v>
      </c>
      <c r="N34" s="14">
        <v>0</v>
      </c>
      <c r="O34" s="14">
        <v>0</v>
      </c>
      <c r="P34" s="14">
        <f t="shared" si="5"/>
        <v>7677</v>
      </c>
    </row>
    <row r="35" spans="1:16" x14ac:dyDescent="0.25">
      <c r="A35" s="1" t="s">
        <v>24</v>
      </c>
      <c r="B35" s="14">
        <v>3704600</v>
      </c>
      <c r="C35" s="23">
        <v>3730100</v>
      </c>
      <c r="D35" s="14">
        <v>0</v>
      </c>
      <c r="E35" s="14">
        <v>600000</v>
      </c>
      <c r="F35" s="14">
        <v>609150.13</v>
      </c>
      <c r="G35" s="14">
        <v>3084.08</v>
      </c>
      <c r="H35" s="14">
        <v>600000</v>
      </c>
      <c r="I35" s="14">
        <v>1500</v>
      </c>
      <c r="J35" s="14">
        <v>0</v>
      </c>
      <c r="K35" s="14">
        <v>0</v>
      </c>
      <c r="L35" s="14">
        <v>0</v>
      </c>
      <c r="M35" s="14">
        <v>0</v>
      </c>
      <c r="N35" s="14">
        <v>0</v>
      </c>
      <c r="O35" s="14">
        <v>0</v>
      </c>
      <c r="P35" s="14">
        <f t="shared" si="5"/>
        <v>1813734.21</v>
      </c>
    </row>
    <row r="36" spans="1:16" x14ac:dyDescent="0.25">
      <c r="A36" s="1" t="s">
        <v>25</v>
      </c>
      <c r="B36" s="14">
        <v>0</v>
      </c>
      <c r="C36" s="14">
        <v>0</v>
      </c>
      <c r="D36" s="14">
        <v>0</v>
      </c>
      <c r="E36" s="14">
        <v>0</v>
      </c>
      <c r="F36" s="14">
        <v>0</v>
      </c>
      <c r="G36" s="14">
        <v>0</v>
      </c>
      <c r="H36" s="14">
        <v>0</v>
      </c>
      <c r="I36" s="14">
        <v>0</v>
      </c>
      <c r="J36" s="14">
        <v>0</v>
      </c>
      <c r="K36" s="14">
        <v>0</v>
      </c>
      <c r="L36" s="14">
        <v>0</v>
      </c>
      <c r="M36" s="14">
        <v>0</v>
      </c>
      <c r="N36" s="14">
        <v>0</v>
      </c>
      <c r="O36" s="14">
        <v>0</v>
      </c>
      <c r="P36" s="14">
        <f t="shared" si="5"/>
        <v>0</v>
      </c>
    </row>
    <row r="37" spans="1:16" x14ac:dyDescent="0.25">
      <c r="A37" s="1" t="s">
        <v>26</v>
      </c>
      <c r="B37" s="14">
        <v>1478095</v>
      </c>
      <c r="C37" s="23">
        <v>29041079.899999999</v>
      </c>
      <c r="D37" s="14">
        <v>0</v>
      </c>
      <c r="E37" s="14">
        <v>38940.019999999997</v>
      </c>
      <c r="F37" s="14">
        <v>65698.880000000005</v>
      </c>
      <c r="G37" s="14">
        <v>226373.64</v>
      </c>
      <c r="H37" s="14">
        <v>33266.43</v>
      </c>
      <c r="I37" s="14">
        <v>20837.419999999998</v>
      </c>
      <c r="J37" s="14">
        <v>0</v>
      </c>
      <c r="K37" s="14">
        <v>0</v>
      </c>
      <c r="L37" s="14">
        <v>0</v>
      </c>
      <c r="M37" s="14">
        <v>0</v>
      </c>
      <c r="N37" s="14">
        <v>0</v>
      </c>
      <c r="O37" s="14">
        <v>0</v>
      </c>
      <c r="P37" s="14">
        <f t="shared" si="5"/>
        <v>385116.39</v>
      </c>
    </row>
    <row r="38" spans="1:16" x14ac:dyDescent="0.25">
      <c r="A38" s="5" t="s">
        <v>27</v>
      </c>
      <c r="B38" s="15">
        <f>SUM(B39:B46)</f>
        <v>140535800</v>
      </c>
      <c r="C38" s="15">
        <f>SUM(C39)</f>
        <v>147735800</v>
      </c>
      <c r="D38" s="15">
        <f t="shared" ref="D38" si="6">SUM(D39:D46)</f>
        <v>0</v>
      </c>
      <c r="E38" s="15">
        <f t="shared" ref="E38:P38" si="7">SUM(E39:E46)</f>
        <v>22822633.34</v>
      </c>
      <c r="F38" s="15">
        <f t="shared" si="7"/>
        <v>11561316.67</v>
      </c>
      <c r="G38" s="15">
        <f t="shared" si="7"/>
        <v>13602319.67</v>
      </c>
      <c r="H38" s="15">
        <f t="shared" si="7"/>
        <v>11511316.67</v>
      </c>
      <c r="I38" s="15">
        <f t="shared" si="7"/>
        <v>11461316.67</v>
      </c>
      <c r="J38" s="15">
        <f t="shared" si="7"/>
        <v>0</v>
      </c>
      <c r="K38" s="15">
        <f t="shared" si="7"/>
        <v>0</v>
      </c>
      <c r="L38" s="15">
        <f t="shared" si="7"/>
        <v>0</v>
      </c>
      <c r="M38" s="15">
        <f t="shared" si="7"/>
        <v>0</v>
      </c>
      <c r="N38" s="15">
        <f t="shared" si="7"/>
        <v>0</v>
      </c>
      <c r="O38" s="15">
        <f t="shared" si="7"/>
        <v>0</v>
      </c>
      <c r="P38" s="15">
        <f t="shared" si="7"/>
        <v>70958903.019999996</v>
      </c>
    </row>
    <row r="39" spans="1:16" x14ac:dyDescent="0.25">
      <c r="A39" s="1" t="s">
        <v>28</v>
      </c>
      <c r="B39" s="14">
        <v>140535800</v>
      </c>
      <c r="C39" s="14">
        <v>147735800</v>
      </c>
      <c r="D39" s="14">
        <v>0</v>
      </c>
      <c r="E39" s="14">
        <v>22822633.34</v>
      </c>
      <c r="F39" s="14">
        <v>11561316.67</v>
      </c>
      <c r="G39" s="14">
        <v>11661316.67</v>
      </c>
      <c r="H39" s="25">
        <v>11511316.67</v>
      </c>
      <c r="I39" s="14">
        <v>11461316.67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  <c r="P39" s="14">
        <f t="shared" ref="P39:P46" si="8">SUM(D39:O39)</f>
        <v>69017900.019999996</v>
      </c>
    </row>
    <row r="40" spans="1:16" x14ac:dyDescent="0.25">
      <c r="A40" s="1" t="s">
        <v>29</v>
      </c>
      <c r="B40" s="14">
        <v>0</v>
      </c>
      <c r="C40" s="14">
        <v>0</v>
      </c>
      <c r="D40" s="14">
        <v>0</v>
      </c>
      <c r="E40" s="14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14">
        <f t="shared" si="8"/>
        <v>0</v>
      </c>
    </row>
    <row r="41" spans="1:16" x14ac:dyDescent="0.25">
      <c r="A41" s="1" t="s">
        <v>30</v>
      </c>
      <c r="B41" s="14">
        <v>0</v>
      </c>
      <c r="C41" s="14">
        <v>0</v>
      </c>
      <c r="D41" s="14">
        <v>0</v>
      </c>
      <c r="E41" s="14">
        <v>0</v>
      </c>
      <c r="F41" s="14">
        <v>0</v>
      </c>
      <c r="G41" s="14">
        <v>0</v>
      </c>
      <c r="H41" s="14">
        <v>0</v>
      </c>
      <c r="I41" s="14">
        <v>0</v>
      </c>
      <c r="J41" s="14">
        <v>0</v>
      </c>
      <c r="K41" s="14">
        <v>0</v>
      </c>
      <c r="L41" s="14">
        <v>0</v>
      </c>
      <c r="M41" s="14">
        <v>0</v>
      </c>
      <c r="N41" s="14">
        <v>0</v>
      </c>
      <c r="O41" s="14">
        <v>0</v>
      </c>
      <c r="P41" s="14">
        <f t="shared" si="8"/>
        <v>0</v>
      </c>
    </row>
    <row r="42" spans="1:16" x14ac:dyDescent="0.25">
      <c r="A42" s="1" t="s">
        <v>31</v>
      </c>
      <c r="B42" s="14">
        <v>0</v>
      </c>
      <c r="C42" s="14">
        <v>0</v>
      </c>
      <c r="D42" s="14">
        <v>0</v>
      </c>
      <c r="E42" s="14">
        <v>0</v>
      </c>
      <c r="F42" s="14">
        <v>0</v>
      </c>
      <c r="G42" s="14">
        <v>0</v>
      </c>
      <c r="H42" s="14">
        <v>0</v>
      </c>
      <c r="I42" s="14">
        <v>0</v>
      </c>
      <c r="J42" s="14">
        <v>0</v>
      </c>
      <c r="K42" s="14">
        <v>0</v>
      </c>
      <c r="L42" s="14">
        <v>0</v>
      </c>
      <c r="M42" s="14">
        <v>0</v>
      </c>
      <c r="N42" s="14">
        <v>0</v>
      </c>
      <c r="O42" s="14">
        <v>0</v>
      </c>
      <c r="P42" s="14">
        <f t="shared" si="8"/>
        <v>0</v>
      </c>
    </row>
    <row r="43" spans="1:16" x14ac:dyDescent="0.25">
      <c r="A43" s="1" t="s">
        <v>32</v>
      </c>
      <c r="B43" s="14">
        <v>0</v>
      </c>
      <c r="C43" s="14">
        <v>0</v>
      </c>
      <c r="D43" s="14">
        <v>0</v>
      </c>
      <c r="E43" s="14">
        <v>0</v>
      </c>
      <c r="F43" s="14">
        <v>0</v>
      </c>
      <c r="G43" s="14">
        <v>0</v>
      </c>
      <c r="H43" s="14">
        <v>0</v>
      </c>
      <c r="I43" s="14">
        <v>0</v>
      </c>
      <c r="J43" s="14">
        <v>0</v>
      </c>
      <c r="K43" s="14">
        <v>0</v>
      </c>
      <c r="L43" s="14">
        <v>0</v>
      </c>
      <c r="M43" s="14">
        <v>0</v>
      </c>
      <c r="N43" s="14">
        <v>0</v>
      </c>
      <c r="O43" s="14">
        <v>0</v>
      </c>
      <c r="P43" s="14">
        <f t="shared" si="8"/>
        <v>0</v>
      </c>
    </row>
    <row r="44" spans="1:16" x14ac:dyDescent="0.25">
      <c r="A44" s="1" t="s">
        <v>33</v>
      </c>
      <c r="B44" s="14">
        <v>0</v>
      </c>
      <c r="C44" s="14">
        <v>0</v>
      </c>
      <c r="D44" s="14">
        <v>0</v>
      </c>
      <c r="E44" s="14">
        <v>0</v>
      </c>
      <c r="F44" s="14">
        <v>0</v>
      </c>
      <c r="G44" s="14">
        <v>0</v>
      </c>
      <c r="H44" s="14">
        <v>0</v>
      </c>
      <c r="I44" s="14">
        <v>0</v>
      </c>
      <c r="J44" s="14">
        <v>0</v>
      </c>
      <c r="K44" s="14">
        <v>0</v>
      </c>
      <c r="L44" s="14">
        <v>0</v>
      </c>
      <c r="M44" s="14">
        <v>0</v>
      </c>
      <c r="N44" s="14">
        <v>0</v>
      </c>
      <c r="O44" s="14">
        <v>0</v>
      </c>
      <c r="P44" s="14">
        <f t="shared" si="8"/>
        <v>0</v>
      </c>
    </row>
    <row r="45" spans="1:16" x14ac:dyDescent="0.25">
      <c r="A45" s="1" t="s">
        <v>34</v>
      </c>
      <c r="B45" s="14">
        <v>0</v>
      </c>
      <c r="C45" s="14">
        <v>0</v>
      </c>
      <c r="D45" s="14">
        <v>0</v>
      </c>
      <c r="E45" s="14">
        <v>0</v>
      </c>
      <c r="F45" s="14">
        <v>0</v>
      </c>
      <c r="G45" s="14">
        <v>1941003</v>
      </c>
      <c r="H45" s="14">
        <v>0</v>
      </c>
      <c r="I45" s="14">
        <v>0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 s="14">
        <f t="shared" si="8"/>
        <v>1941003</v>
      </c>
    </row>
    <row r="46" spans="1:16" x14ac:dyDescent="0.25">
      <c r="A46" s="1" t="s">
        <v>35</v>
      </c>
      <c r="B46" s="14">
        <v>0</v>
      </c>
      <c r="C46" s="14">
        <v>0</v>
      </c>
      <c r="D46" s="14">
        <v>0</v>
      </c>
      <c r="E46" s="14">
        <v>0</v>
      </c>
      <c r="F46" s="14">
        <v>0</v>
      </c>
      <c r="G46" s="14">
        <v>0</v>
      </c>
      <c r="H46" s="14">
        <v>0</v>
      </c>
      <c r="I46" s="14">
        <v>0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 s="14">
        <f t="shared" si="8"/>
        <v>0</v>
      </c>
    </row>
    <row r="47" spans="1:16" x14ac:dyDescent="0.25">
      <c r="A47" s="5" t="s">
        <v>36</v>
      </c>
      <c r="B47" s="15">
        <f>SUM(B48:B53)</f>
        <v>0</v>
      </c>
      <c r="C47" s="15">
        <f>SUM(C48:C53)</f>
        <v>0</v>
      </c>
      <c r="D47" s="15">
        <f t="shared" ref="D47:P47" si="9">SUM(D48:D53)</f>
        <v>0</v>
      </c>
      <c r="E47" s="15">
        <f t="shared" si="9"/>
        <v>0</v>
      </c>
      <c r="F47" s="15">
        <f t="shared" si="9"/>
        <v>0</v>
      </c>
      <c r="G47" s="15">
        <f t="shared" si="9"/>
        <v>0</v>
      </c>
      <c r="H47" s="15">
        <f t="shared" si="9"/>
        <v>0</v>
      </c>
      <c r="I47" s="15">
        <f t="shared" si="9"/>
        <v>0</v>
      </c>
      <c r="J47" s="15">
        <f t="shared" si="9"/>
        <v>0</v>
      </c>
      <c r="K47" s="15">
        <f t="shared" si="9"/>
        <v>0</v>
      </c>
      <c r="L47" s="15">
        <f t="shared" si="9"/>
        <v>0</v>
      </c>
      <c r="M47" s="15">
        <f t="shared" si="9"/>
        <v>0</v>
      </c>
      <c r="N47" s="15">
        <f t="shared" si="9"/>
        <v>0</v>
      </c>
      <c r="O47" s="15">
        <f t="shared" si="9"/>
        <v>0</v>
      </c>
      <c r="P47" s="15">
        <f t="shared" si="9"/>
        <v>0</v>
      </c>
    </row>
    <row r="48" spans="1:16" x14ac:dyDescent="0.25">
      <c r="A48" s="1" t="s">
        <v>37</v>
      </c>
      <c r="B48" s="14">
        <v>0</v>
      </c>
      <c r="C48" s="14">
        <v>0</v>
      </c>
      <c r="D48" s="14">
        <v>0</v>
      </c>
      <c r="E48" s="14">
        <v>0</v>
      </c>
      <c r="F48" s="14">
        <v>0</v>
      </c>
      <c r="G48" s="14">
        <v>0</v>
      </c>
      <c r="H48" s="14">
        <v>0</v>
      </c>
      <c r="I48" s="14">
        <v>0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 s="14">
        <f t="shared" ref="P48:P53" si="10">SUM(D48:O48)</f>
        <v>0</v>
      </c>
    </row>
    <row r="49" spans="1:16" x14ac:dyDescent="0.25">
      <c r="A49" s="1" t="s">
        <v>38</v>
      </c>
      <c r="B49" s="14">
        <v>0</v>
      </c>
      <c r="C49" s="14">
        <v>0</v>
      </c>
      <c r="D49" s="14">
        <v>0</v>
      </c>
      <c r="E49" s="14">
        <v>0</v>
      </c>
      <c r="F49" s="14">
        <v>0</v>
      </c>
      <c r="G49" s="14">
        <v>0</v>
      </c>
      <c r="H49" s="14">
        <v>0</v>
      </c>
      <c r="I49" s="14">
        <v>0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 s="14">
        <f t="shared" si="10"/>
        <v>0</v>
      </c>
    </row>
    <row r="50" spans="1:16" x14ac:dyDescent="0.25">
      <c r="A50" s="1" t="s">
        <v>39</v>
      </c>
      <c r="B50" s="14">
        <v>0</v>
      </c>
      <c r="C50" s="14">
        <v>0</v>
      </c>
      <c r="D50" s="14">
        <v>0</v>
      </c>
      <c r="E50" s="14">
        <v>0</v>
      </c>
      <c r="F50" s="14">
        <v>0</v>
      </c>
      <c r="G50" s="14">
        <v>0</v>
      </c>
      <c r="H50" s="14">
        <v>0</v>
      </c>
      <c r="I50" s="14">
        <v>0</v>
      </c>
      <c r="J50" s="14">
        <v>0</v>
      </c>
      <c r="K50" s="14">
        <v>0</v>
      </c>
      <c r="L50" s="14">
        <v>0</v>
      </c>
      <c r="M50" s="14">
        <v>0</v>
      </c>
      <c r="N50" s="14">
        <v>0</v>
      </c>
      <c r="O50" s="14">
        <v>0</v>
      </c>
      <c r="P50" s="14">
        <f t="shared" si="10"/>
        <v>0</v>
      </c>
    </row>
    <row r="51" spans="1:16" x14ac:dyDescent="0.25">
      <c r="A51" s="1" t="s">
        <v>40</v>
      </c>
      <c r="B51" s="14">
        <v>0</v>
      </c>
      <c r="C51" s="14">
        <v>0</v>
      </c>
      <c r="D51" s="14">
        <v>0</v>
      </c>
      <c r="E51" s="14">
        <v>0</v>
      </c>
      <c r="F51" s="14">
        <v>0</v>
      </c>
      <c r="G51" s="14">
        <v>0</v>
      </c>
      <c r="H51" s="14">
        <v>0</v>
      </c>
      <c r="I51" s="14">
        <v>0</v>
      </c>
      <c r="J51" s="14">
        <v>0</v>
      </c>
      <c r="K51" s="14">
        <v>0</v>
      </c>
      <c r="L51" s="14">
        <v>0</v>
      </c>
      <c r="M51" s="14">
        <v>0</v>
      </c>
      <c r="N51" s="14">
        <v>0</v>
      </c>
      <c r="O51" s="14">
        <v>0</v>
      </c>
      <c r="P51" s="14">
        <f t="shared" si="10"/>
        <v>0</v>
      </c>
    </row>
    <row r="52" spans="1:16" x14ac:dyDescent="0.25">
      <c r="A52" s="1" t="s">
        <v>41</v>
      </c>
      <c r="B52" s="14">
        <v>0</v>
      </c>
      <c r="C52" s="14">
        <v>0</v>
      </c>
      <c r="D52" s="14">
        <v>0</v>
      </c>
      <c r="E52" s="14">
        <v>0</v>
      </c>
      <c r="F52" s="14">
        <v>0</v>
      </c>
      <c r="G52" s="14">
        <v>0</v>
      </c>
      <c r="H52" s="14">
        <v>0</v>
      </c>
      <c r="I52" s="14">
        <v>0</v>
      </c>
      <c r="J52" s="14">
        <v>0</v>
      </c>
      <c r="K52" s="14">
        <v>0</v>
      </c>
      <c r="L52" s="14">
        <v>0</v>
      </c>
      <c r="M52" s="14">
        <v>0</v>
      </c>
      <c r="N52" s="14">
        <v>0</v>
      </c>
      <c r="O52" s="14">
        <v>0</v>
      </c>
      <c r="P52" s="14">
        <f t="shared" si="10"/>
        <v>0</v>
      </c>
    </row>
    <row r="53" spans="1:16" x14ac:dyDescent="0.25">
      <c r="A53" s="1" t="s">
        <v>42</v>
      </c>
      <c r="B53" s="14">
        <v>0</v>
      </c>
      <c r="C53" s="14">
        <v>0</v>
      </c>
      <c r="D53" s="14">
        <v>0</v>
      </c>
      <c r="E53" s="14">
        <v>0</v>
      </c>
      <c r="F53" s="14">
        <v>0</v>
      </c>
      <c r="G53" s="14">
        <v>0</v>
      </c>
      <c r="H53" s="14">
        <v>0</v>
      </c>
      <c r="I53" s="14">
        <v>0</v>
      </c>
      <c r="J53" s="14">
        <v>0</v>
      </c>
      <c r="K53" s="14">
        <v>0</v>
      </c>
      <c r="L53" s="14">
        <v>0</v>
      </c>
      <c r="M53" s="14">
        <v>0</v>
      </c>
      <c r="N53" s="14">
        <v>0</v>
      </c>
      <c r="O53" s="14">
        <v>0</v>
      </c>
      <c r="P53" s="14">
        <f t="shared" si="10"/>
        <v>0</v>
      </c>
    </row>
    <row r="54" spans="1:16" x14ac:dyDescent="0.25">
      <c r="A54" s="5" t="s">
        <v>43</v>
      </c>
      <c r="B54" s="15">
        <f>SUM(B55:B63)</f>
        <v>17978409</v>
      </c>
      <c r="C54" s="15">
        <f>SUM(C55:C63)</f>
        <v>66729318.829999998</v>
      </c>
      <c r="D54" s="15">
        <f t="shared" ref="D54:P54" si="11">SUM(D55:D63)</f>
        <v>0</v>
      </c>
      <c r="E54" s="15">
        <f t="shared" si="11"/>
        <v>315911.68000000005</v>
      </c>
      <c r="F54" s="15">
        <f t="shared" si="11"/>
        <v>17237.29</v>
      </c>
      <c r="G54" s="15">
        <f t="shared" si="11"/>
        <v>0</v>
      </c>
      <c r="H54" s="15">
        <f t="shared" si="11"/>
        <v>0</v>
      </c>
      <c r="I54" s="15">
        <f t="shared" si="11"/>
        <v>760392</v>
      </c>
      <c r="J54" s="15">
        <f t="shared" si="11"/>
        <v>0</v>
      </c>
      <c r="K54" s="15">
        <f t="shared" si="11"/>
        <v>0</v>
      </c>
      <c r="L54" s="15">
        <f t="shared" si="11"/>
        <v>0</v>
      </c>
      <c r="M54" s="15">
        <f t="shared" si="11"/>
        <v>0</v>
      </c>
      <c r="N54" s="15">
        <f t="shared" si="11"/>
        <v>0</v>
      </c>
      <c r="O54" s="15">
        <f t="shared" si="11"/>
        <v>0</v>
      </c>
      <c r="P54" s="15">
        <f t="shared" si="11"/>
        <v>1093540.97</v>
      </c>
    </row>
    <row r="55" spans="1:16" x14ac:dyDescent="0.25">
      <c r="A55" s="1" t="s">
        <v>44</v>
      </c>
      <c r="B55" s="14">
        <v>858409</v>
      </c>
      <c r="C55" s="23">
        <v>6769473.71</v>
      </c>
      <c r="D55" s="14">
        <v>0</v>
      </c>
      <c r="E55" s="14">
        <v>141237.97</v>
      </c>
      <c r="F55" s="14">
        <v>17237.29</v>
      </c>
      <c r="G55" s="14">
        <v>0</v>
      </c>
      <c r="H55" s="14">
        <v>0</v>
      </c>
      <c r="I55" s="14"/>
      <c r="J55" s="14">
        <v>0</v>
      </c>
      <c r="K55" s="14">
        <v>0</v>
      </c>
      <c r="L55" s="14">
        <v>0</v>
      </c>
      <c r="M55" s="14">
        <v>0</v>
      </c>
      <c r="N55" s="14">
        <v>0</v>
      </c>
      <c r="O55" s="14">
        <v>0</v>
      </c>
      <c r="P55" s="14">
        <f t="shared" ref="P55:P63" si="12">SUM(D55:O55)</f>
        <v>158475.26</v>
      </c>
    </row>
    <row r="56" spans="1:16" x14ac:dyDescent="0.25">
      <c r="A56" s="1" t="s">
        <v>45</v>
      </c>
      <c r="B56" s="14">
        <v>125000</v>
      </c>
      <c r="C56" s="23">
        <v>609000</v>
      </c>
      <c r="D56" s="14">
        <v>0</v>
      </c>
      <c r="E56" s="14">
        <v>0</v>
      </c>
      <c r="F56" s="14">
        <v>0</v>
      </c>
      <c r="G56" s="14">
        <v>0</v>
      </c>
      <c r="H56" s="14">
        <v>0</v>
      </c>
      <c r="I56" s="14">
        <v>0</v>
      </c>
      <c r="J56" s="14">
        <v>0</v>
      </c>
      <c r="K56" s="14">
        <v>0</v>
      </c>
      <c r="L56" s="14">
        <v>0</v>
      </c>
      <c r="M56" s="14">
        <v>0</v>
      </c>
      <c r="N56" s="14">
        <v>0</v>
      </c>
      <c r="O56" s="14">
        <v>0</v>
      </c>
      <c r="P56" s="14">
        <f t="shared" si="12"/>
        <v>0</v>
      </c>
    </row>
    <row r="57" spans="1:16" x14ac:dyDescent="0.25">
      <c r="A57" s="1" t="s">
        <v>46</v>
      </c>
      <c r="B57" s="14">
        <v>15000000</v>
      </c>
      <c r="C57" s="23">
        <v>30211634.300000001</v>
      </c>
      <c r="D57" s="14">
        <v>0</v>
      </c>
      <c r="E57" s="14">
        <v>0</v>
      </c>
      <c r="F57" s="14">
        <v>0</v>
      </c>
      <c r="G57" s="14">
        <v>0</v>
      </c>
      <c r="H57" s="14">
        <v>0</v>
      </c>
      <c r="I57" s="14">
        <v>760392</v>
      </c>
      <c r="J57" s="14">
        <v>0</v>
      </c>
      <c r="K57" s="14">
        <v>0</v>
      </c>
      <c r="L57" s="14">
        <v>0</v>
      </c>
      <c r="M57" s="14">
        <v>0</v>
      </c>
      <c r="N57" s="14">
        <v>0</v>
      </c>
      <c r="O57" s="14">
        <v>0</v>
      </c>
      <c r="P57" s="14">
        <f t="shared" si="12"/>
        <v>760392</v>
      </c>
    </row>
    <row r="58" spans="1:16" x14ac:dyDescent="0.25">
      <c r="A58" s="1" t="s">
        <v>47</v>
      </c>
      <c r="B58" s="14">
        <v>0</v>
      </c>
      <c r="C58" s="14">
        <v>17400000</v>
      </c>
      <c r="D58" s="14">
        <v>0</v>
      </c>
      <c r="E58" s="14">
        <v>0</v>
      </c>
      <c r="F58" s="14">
        <v>0</v>
      </c>
      <c r="G58" s="14">
        <v>0</v>
      </c>
      <c r="H58" s="14">
        <v>0</v>
      </c>
      <c r="I58" s="14">
        <v>0</v>
      </c>
      <c r="J58" s="14">
        <v>0</v>
      </c>
      <c r="K58" s="14">
        <v>0</v>
      </c>
      <c r="L58" s="14">
        <v>0</v>
      </c>
      <c r="M58" s="14">
        <v>0</v>
      </c>
      <c r="N58" s="14">
        <v>0</v>
      </c>
      <c r="O58" s="14">
        <v>0</v>
      </c>
      <c r="P58" s="14">
        <f t="shared" si="12"/>
        <v>0</v>
      </c>
    </row>
    <row r="59" spans="1:16" x14ac:dyDescent="0.25">
      <c r="A59" s="1" t="s">
        <v>48</v>
      </c>
      <c r="B59" s="14">
        <v>1895000</v>
      </c>
      <c r="C59" s="23">
        <v>9084010.8200000003</v>
      </c>
      <c r="D59" s="14">
        <v>0</v>
      </c>
      <c r="E59" s="14">
        <v>174673.7</v>
      </c>
      <c r="F59" s="14">
        <v>0</v>
      </c>
      <c r="G59" s="14">
        <v>0</v>
      </c>
      <c r="H59" s="14">
        <v>0</v>
      </c>
      <c r="I59" s="14">
        <v>0</v>
      </c>
      <c r="J59" s="14">
        <v>0</v>
      </c>
      <c r="K59" s="14">
        <v>0</v>
      </c>
      <c r="L59" s="14">
        <v>0</v>
      </c>
      <c r="M59" s="14">
        <v>0</v>
      </c>
      <c r="N59" s="14">
        <v>0</v>
      </c>
      <c r="O59" s="14">
        <v>0</v>
      </c>
      <c r="P59" s="14">
        <f t="shared" si="12"/>
        <v>174673.7</v>
      </c>
    </row>
    <row r="60" spans="1:16" x14ac:dyDescent="0.25">
      <c r="A60" s="1" t="s">
        <v>49</v>
      </c>
      <c r="B60" s="14">
        <v>0</v>
      </c>
      <c r="C60" s="14">
        <v>151600</v>
      </c>
      <c r="D60" s="14">
        <v>0</v>
      </c>
      <c r="E60" s="14">
        <v>0.01</v>
      </c>
      <c r="F60" s="14">
        <v>0</v>
      </c>
      <c r="G60" s="14">
        <v>0</v>
      </c>
      <c r="H60" s="14">
        <v>0</v>
      </c>
      <c r="I60" s="14">
        <v>0</v>
      </c>
      <c r="J60" s="14">
        <v>0</v>
      </c>
      <c r="K60" s="14">
        <v>0</v>
      </c>
      <c r="L60" s="14">
        <v>0</v>
      </c>
      <c r="M60" s="14">
        <v>0</v>
      </c>
      <c r="N60" s="14">
        <v>0</v>
      </c>
      <c r="O60" s="14">
        <v>0</v>
      </c>
      <c r="P60" s="14">
        <f t="shared" si="12"/>
        <v>0.01</v>
      </c>
    </row>
    <row r="61" spans="1:16" x14ac:dyDescent="0.25">
      <c r="A61" s="1" t="s">
        <v>50</v>
      </c>
      <c r="B61" s="14">
        <v>0</v>
      </c>
      <c r="C61" s="14">
        <v>0</v>
      </c>
      <c r="D61" s="14">
        <v>0</v>
      </c>
      <c r="E61" s="14">
        <v>0</v>
      </c>
      <c r="F61" s="14">
        <v>0</v>
      </c>
      <c r="G61" s="14">
        <v>0</v>
      </c>
      <c r="H61" s="14">
        <v>0</v>
      </c>
      <c r="I61" s="14">
        <v>0</v>
      </c>
      <c r="J61" s="14">
        <v>0</v>
      </c>
      <c r="K61" s="14">
        <v>0</v>
      </c>
      <c r="L61" s="14">
        <v>0</v>
      </c>
      <c r="M61" s="14">
        <v>0</v>
      </c>
      <c r="N61" s="14">
        <v>0</v>
      </c>
      <c r="O61" s="14">
        <v>0</v>
      </c>
      <c r="P61" s="14">
        <f t="shared" si="12"/>
        <v>0</v>
      </c>
    </row>
    <row r="62" spans="1:16" x14ac:dyDescent="0.25">
      <c r="A62" s="1" t="s">
        <v>51</v>
      </c>
      <c r="B62" s="14">
        <v>0</v>
      </c>
      <c r="C62" s="14">
        <v>2433600</v>
      </c>
      <c r="D62" s="14">
        <v>0</v>
      </c>
      <c r="E62" s="14">
        <v>0</v>
      </c>
      <c r="F62" s="14">
        <v>0</v>
      </c>
      <c r="G62" s="14">
        <v>0</v>
      </c>
      <c r="H62" s="14">
        <v>0</v>
      </c>
      <c r="I62" s="14">
        <v>0</v>
      </c>
      <c r="J62" s="14">
        <v>0</v>
      </c>
      <c r="K62" s="14">
        <v>0</v>
      </c>
      <c r="L62" s="14">
        <v>0</v>
      </c>
      <c r="M62" s="14">
        <v>0</v>
      </c>
      <c r="N62" s="14">
        <v>0</v>
      </c>
      <c r="O62" s="14">
        <v>0</v>
      </c>
      <c r="P62" s="14">
        <f t="shared" si="12"/>
        <v>0</v>
      </c>
    </row>
    <row r="63" spans="1:16" x14ac:dyDescent="0.25">
      <c r="A63" s="1" t="s">
        <v>52</v>
      </c>
      <c r="B63" s="14">
        <v>100000</v>
      </c>
      <c r="C63" s="14">
        <v>70000</v>
      </c>
      <c r="D63" s="14">
        <v>0</v>
      </c>
      <c r="E63" s="14">
        <v>0</v>
      </c>
      <c r="F63" s="14">
        <v>0</v>
      </c>
      <c r="G63" s="14">
        <v>0</v>
      </c>
      <c r="H63" s="14">
        <v>0</v>
      </c>
      <c r="I63" s="14">
        <v>0</v>
      </c>
      <c r="J63" s="14">
        <v>0</v>
      </c>
      <c r="K63" s="14">
        <v>0</v>
      </c>
      <c r="L63" s="14">
        <v>0</v>
      </c>
      <c r="M63" s="14">
        <v>0</v>
      </c>
      <c r="N63" s="14">
        <v>0</v>
      </c>
      <c r="O63" s="14">
        <v>0</v>
      </c>
      <c r="P63" s="14">
        <f t="shared" si="12"/>
        <v>0</v>
      </c>
    </row>
    <row r="64" spans="1:16" x14ac:dyDescent="0.25">
      <c r="A64" s="5" t="s">
        <v>53</v>
      </c>
      <c r="B64" s="15">
        <f>SUM(B65:B68)</f>
        <v>0</v>
      </c>
      <c r="C64" s="15">
        <f>SUM(C65:C68)</f>
        <v>450000</v>
      </c>
      <c r="D64" s="15">
        <f t="shared" ref="D64:P64" si="13">SUM(D65:D68)</f>
        <v>0</v>
      </c>
      <c r="E64" s="15">
        <f t="shared" si="13"/>
        <v>0</v>
      </c>
      <c r="F64" s="15">
        <f t="shared" si="13"/>
        <v>0</v>
      </c>
      <c r="G64" s="15">
        <f t="shared" si="13"/>
        <v>0</v>
      </c>
      <c r="H64" s="15">
        <f t="shared" si="13"/>
        <v>0</v>
      </c>
      <c r="I64" s="15">
        <f t="shared" si="13"/>
        <v>0</v>
      </c>
      <c r="J64" s="15">
        <f t="shared" si="13"/>
        <v>0</v>
      </c>
      <c r="K64" s="15">
        <f t="shared" si="13"/>
        <v>0</v>
      </c>
      <c r="L64" s="15">
        <f t="shared" si="13"/>
        <v>0</v>
      </c>
      <c r="M64" s="15">
        <f t="shared" si="13"/>
        <v>0</v>
      </c>
      <c r="N64" s="15">
        <f t="shared" si="13"/>
        <v>0</v>
      </c>
      <c r="O64" s="15">
        <f t="shared" si="13"/>
        <v>0</v>
      </c>
      <c r="P64" s="15">
        <f t="shared" si="13"/>
        <v>0</v>
      </c>
    </row>
    <row r="65" spans="1:16" x14ac:dyDescent="0.25">
      <c r="A65" s="1" t="s">
        <v>54</v>
      </c>
      <c r="B65" s="14">
        <v>0</v>
      </c>
      <c r="C65" s="14">
        <v>450000</v>
      </c>
      <c r="D65" s="14">
        <v>0</v>
      </c>
      <c r="E65" s="14">
        <v>0</v>
      </c>
      <c r="F65" s="14">
        <v>0</v>
      </c>
      <c r="G65" s="14">
        <v>0</v>
      </c>
      <c r="H65" s="14">
        <v>0</v>
      </c>
      <c r="I65" s="14">
        <v>0</v>
      </c>
      <c r="J65" s="14">
        <v>0</v>
      </c>
      <c r="K65" s="14">
        <v>0</v>
      </c>
      <c r="L65" s="14">
        <v>0</v>
      </c>
      <c r="M65" s="14">
        <v>0</v>
      </c>
      <c r="N65" s="14">
        <v>0</v>
      </c>
      <c r="O65" s="14">
        <v>0</v>
      </c>
      <c r="P65" s="14">
        <f>SUM(D65:O65)</f>
        <v>0</v>
      </c>
    </row>
    <row r="66" spans="1:16" x14ac:dyDescent="0.25">
      <c r="A66" s="1" t="s">
        <v>55</v>
      </c>
      <c r="B66" s="14">
        <v>0</v>
      </c>
      <c r="C66" s="14">
        <v>0</v>
      </c>
      <c r="D66" s="14">
        <v>0</v>
      </c>
      <c r="E66" s="14">
        <v>0</v>
      </c>
      <c r="F66" s="14">
        <v>0</v>
      </c>
      <c r="G66" s="14">
        <v>0</v>
      </c>
      <c r="H66" s="14">
        <v>0</v>
      </c>
      <c r="I66" s="14">
        <v>0</v>
      </c>
      <c r="J66" s="14">
        <v>0</v>
      </c>
      <c r="K66" s="14">
        <v>0</v>
      </c>
      <c r="L66" s="14">
        <v>0</v>
      </c>
      <c r="M66" s="14">
        <v>0</v>
      </c>
      <c r="N66" s="14">
        <v>0</v>
      </c>
      <c r="O66" s="14">
        <v>0</v>
      </c>
      <c r="P66" s="14">
        <f>SUM(D66:O66)</f>
        <v>0</v>
      </c>
    </row>
    <row r="67" spans="1:16" x14ac:dyDescent="0.25">
      <c r="A67" s="1" t="s">
        <v>56</v>
      </c>
      <c r="B67" s="14">
        <v>0</v>
      </c>
      <c r="C67" s="14">
        <v>0</v>
      </c>
      <c r="D67" s="14">
        <v>0</v>
      </c>
      <c r="E67" s="14">
        <v>0</v>
      </c>
      <c r="F67" s="14">
        <v>0</v>
      </c>
      <c r="G67" s="14">
        <v>0</v>
      </c>
      <c r="H67" s="14">
        <v>0</v>
      </c>
      <c r="I67" s="14">
        <v>0</v>
      </c>
      <c r="J67" s="14">
        <v>0</v>
      </c>
      <c r="K67" s="14">
        <v>0</v>
      </c>
      <c r="L67" s="14">
        <v>0</v>
      </c>
      <c r="M67" s="14">
        <v>0</v>
      </c>
      <c r="N67" s="14">
        <v>0</v>
      </c>
      <c r="O67" s="14">
        <v>0</v>
      </c>
      <c r="P67" s="14">
        <f>SUM(D67:O67)</f>
        <v>0</v>
      </c>
    </row>
    <row r="68" spans="1:16" x14ac:dyDescent="0.25">
      <c r="A68" s="1" t="s">
        <v>57</v>
      </c>
      <c r="B68" s="14">
        <v>0</v>
      </c>
      <c r="C68" s="14">
        <v>0</v>
      </c>
      <c r="D68" s="14">
        <v>0</v>
      </c>
      <c r="E68" s="14">
        <v>0</v>
      </c>
      <c r="F68" s="14">
        <v>0</v>
      </c>
      <c r="G68" s="14">
        <v>0</v>
      </c>
      <c r="H68" s="14">
        <v>0</v>
      </c>
      <c r="I68" s="14">
        <v>0</v>
      </c>
      <c r="J68" s="14">
        <v>0</v>
      </c>
      <c r="K68" s="14">
        <v>0</v>
      </c>
      <c r="L68" s="14">
        <v>0</v>
      </c>
      <c r="M68" s="14">
        <v>0</v>
      </c>
      <c r="N68" s="14">
        <v>0</v>
      </c>
      <c r="O68" s="14">
        <v>0</v>
      </c>
      <c r="P68" s="14">
        <f>SUM(D68:O68)</f>
        <v>0</v>
      </c>
    </row>
    <row r="69" spans="1:16" x14ac:dyDescent="0.25">
      <c r="A69" s="5" t="s">
        <v>58</v>
      </c>
      <c r="B69" s="15">
        <f>SUM(B70:B71)</f>
        <v>0</v>
      </c>
      <c r="C69" s="15">
        <f>SUM(C70:C71)</f>
        <v>0</v>
      </c>
      <c r="D69" s="15">
        <f t="shared" ref="D69:P69" si="14">SUM(D70:D71)</f>
        <v>0</v>
      </c>
      <c r="E69" s="15">
        <f t="shared" si="14"/>
        <v>0</v>
      </c>
      <c r="F69" s="15">
        <f t="shared" si="14"/>
        <v>0</v>
      </c>
      <c r="G69" s="15">
        <f t="shared" si="14"/>
        <v>0</v>
      </c>
      <c r="H69" s="15">
        <f t="shared" si="14"/>
        <v>0</v>
      </c>
      <c r="I69" s="15">
        <f t="shared" si="14"/>
        <v>0</v>
      </c>
      <c r="J69" s="15">
        <f t="shared" si="14"/>
        <v>0</v>
      </c>
      <c r="K69" s="15">
        <f t="shared" si="14"/>
        <v>0</v>
      </c>
      <c r="L69" s="15">
        <f t="shared" si="14"/>
        <v>0</v>
      </c>
      <c r="M69" s="15">
        <f t="shared" si="14"/>
        <v>0</v>
      </c>
      <c r="N69" s="15">
        <f t="shared" si="14"/>
        <v>0</v>
      </c>
      <c r="O69" s="15">
        <f t="shared" si="14"/>
        <v>0</v>
      </c>
      <c r="P69" s="15">
        <f t="shared" si="14"/>
        <v>0</v>
      </c>
    </row>
    <row r="70" spans="1:16" x14ac:dyDescent="0.25">
      <c r="A70" s="1" t="s">
        <v>59</v>
      </c>
      <c r="B70" s="14">
        <v>0</v>
      </c>
      <c r="C70" s="14">
        <v>0</v>
      </c>
      <c r="D70" s="14">
        <v>0</v>
      </c>
      <c r="E70" s="14">
        <v>0</v>
      </c>
      <c r="F70" s="14">
        <v>0</v>
      </c>
      <c r="G70" s="14">
        <v>0</v>
      </c>
      <c r="H70" s="14">
        <v>0</v>
      </c>
      <c r="I70" s="14">
        <v>0</v>
      </c>
      <c r="J70" s="14">
        <v>0</v>
      </c>
      <c r="K70" s="14">
        <v>0</v>
      </c>
      <c r="L70" s="14">
        <v>0</v>
      </c>
      <c r="M70" s="14">
        <v>0</v>
      </c>
      <c r="N70" s="14">
        <v>0</v>
      </c>
      <c r="O70" s="14">
        <v>0</v>
      </c>
      <c r="P70" s="14">
        <f>SUM(D70:O70)</f>
        <v>0</v>
      </c>
    </row>
    <row r="71" spans="1:16" x14ac:dyDescent="0.25">
      <c r="A71" s="1" t="s">
        <v>60</v>
      </c>
      <c r="B71" s="14">
        <v>0</v>
      </c>
      <c r="C71" s="14">
        <v>0</v>
      </c>
      <c r="D71" s="14">
        <v>0</v>
      </c>
      <c r="E71" s="14">
        <v>0</v>
      </c>
      <c r="F71" s="14">
        <v>0</v>
      </c>
      <c r="G71" s="14">
        <v>0</v>
      </c>
      <c r="H71" s="14">
        <v>0</v>
      </c>
      <c r="I71" s="14">
        <v>0</v>
      </c>
      <c r="J71" s="14">
        <v>0</v>
      </c>
      <c r="K71" s="14">
        <v>0</v>
      </c>
      <c r="L71" s="14">
        <v>0</v>
      </c>
      <c r="M71" s="14">
        <v>0</v>
      </c>
      <c r="N71" s="14">
        <v>0</v>
      </c>
      <c r="O71" s="14">
        <v>0</v>
      </c>
      <c r="P71" s="14">
        <f>SUM(D71:O71)</f>
        <v>0</v>
      </c>
    </row>
    <row r="72" spans="1:16" x14ac:dyDescent="0.25">
      <c r="A72" s="5" t="s">
        <v>61</v>
      </c>
      <c r="B72" s="15">
        <f>SUM(B73:B75)</f>
        <v>0</v>
      </c>
      <c r="C72" s="15">
        <f>SUM(C73:C75)</f>
        <v>0</v>
      </c>
      <c r="D72" s="15">
        <f t="shared" ref="D72:P72" si="15">SUM(D73:D75)</f>
        <v>0</v>
      </c>
      <c r="E72" s="15">
        <f t="shared" si="15"/>
        <v>0</v>
      </c>
      <c r="F72" s="15">
        <f t="shared" si="15"/>
        <v>0</v>
      </c>
      <c r="G72" s="15">
        <f t="shared" si="15"/>
        <v>0</v>
      </c>
      <c r="H72" s="15">
        <f t="shared" si="15"/>
        <v>0</v>
      </c>
      <c r="I72" s="15">
        <f t="shared" si="15"/>
        <v>0</v>
      </c>
      <c r="J72" s="15">
        <f t="shared" si="15"/>
        <v>0</v>
      </c>
      <c r="K72" s="15">
        <f t="shared" si="15"/>
        <v>0</v>
      </c>
      <c r="L72" s="15">
        <f t="shared" si="15"/>
        <v>0</v>
      </c>
      <c r="M72" s="15">
        <f t="shared" si="15"/>
        <v>0</v>
      </c>
      <c r="N72" s="15">
        <f t="shared" si="15"/>
        <v>0</v>
      </c>
      <c r="O72" s="15">
        <f t="shared" si="15"/>
        <v>0</v>
      </c>
      <c r="P72" s="15">
        <f t="shared" si="15"/>
        <v>0</v>
      </c>
    </row>
    <row r="73" spans="1:16" x14ac:dyDescent="0.25">
      <c r="A73" s="1" t="s">
        <v>62</v>
      </c>
      <c r="B73" s="14">
        <v>0</v>
      </c>
      <c r="C73" s="14">
        <v>0</v>
      </c>
      <c r="D73" s="14">
        <v>0</v>
      </c>
      <c r="E73" s="14">
        <v>0</v>
      </c>
      <c r="F73" s="14">
        <v>0</v>
      </c>
      <c r="G73" s="14">
        <v>0</v>
      </c>
      <c r="H73" s="14">
        <v>0</v>
      </c>
      <c r="I73" s="14">
        <v>0</v>
      </c>
      <c r="J73" s="14">
        <v>0</v>
      </c>
      <c r="K73" s="14">
        <v>0</v>
      </c>
      <c r="L73" s="14">
        <v>0</v>
      </c>
      <c r="M73" s="14">
        <v>0</v>
      </c>
      <c r="N73" s="14">
        <v>0</v>
      </c>
      <c r="O73" s="14">
        <v>0</v>
      </c>
      <c r="P73" s="14">
        <f>SUM(D73:O73)</f>
        <v>0</v>
      </c>
    </row>
    <row r="74" spans="1:16" x14ac:dyDescent="0.25">
      <c r="A74" s="1" t="s">
        <v>63</v>
      </c>
      <c r="B74" s="14">
        <v>0</v>
      </c>
      <c r="C74" s="14">
        <v>0</v>
      </c>
      <c r="D74" s="14">
        <v>0</v>
      </c>
      <c r="E74" s="14">
        <v>0</v>
      </c>
      <c r="F74" s="14">
        <v>0</v>
      </c>
      <c r="G74" s="14">
        <v>0</v>
      </c>
      <c r="H74" s="14">
        <v>0</v>
      </c>
      <c r="I74" s="14">
        <v>0</v>
      </c>
      <c r="J74" s="14">
        <v>0</v>
      </c>
      <c r="K74" s="14">
        <v>0</v>
      </c>
      <c r="L74" s="14">
        <v>0</v>
      </c>
      <c r="M74" s="14">
        <v>0</v>
      </c>
      <c r="N74" s="14">
        <v>0</v>
      </c>
      <c r="O74" s="14">
        <v>0</v>
      </c>
      <c r="P74" s="14">
        <f>SUM(D74:O74)</f>
        <v>0</v>
      </c>
    </row>
    <row r="75" spans="1:16" x14ac:dyDescent="0.25">
      <c r="A75" s="1" t="s">
        <v>64</v>
      </c>
      <c r="B75" s="14">
        <v>0</v>
      </c>
      <c r="C75" s="14">
        <v>0</v>
      </c>
      <c r="D75" s="14">
        <v>0</v>
      </c>
      <c r="E75" s="14">
        <v>0</v>
      </c>
      <c r="F75" s="14">
        <v>0</v>
      </c>
      <c r="G75" s="14">
        <v>0</v>
      </c>
      <c r="H75" s="14">
        <v>0</v>
      </c>
      <c r="I75" s="14">
        <v>0</v>
      </c>
      <c r="J75" s="14">
        <v>0</v>
      </c>
      <c r="K75" s="14">
        <v>0</v>
      </c>
      <c r="L75" s="14">
        <v>0</v>
      </c>
      <c r="M75" s="14">
        <v>0</v>
      </c>
      <c r="N75" s="14">
        <v>0</v>
      </c>
      <c r="O75" s="14">
        <v>0</v>
      </c>
      <c r="P75" s="14">
        <f>SUM(D75:O75)</f>
        <v>0</v>
      </c>
    </row>
    <row r="76" spans="1:16" x14ac:dyDescent="0.25">
      <c r="A76" s="6" t="s">
        <v>67</v>
      </c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</row>
    <row r="77" spans="1:16" x14ac:dyDescent="0.25">
      <c r="A77" s="5" t="s">
        <v>68</v>
      </c>
      <c r="B77" s="15">
        <f>SUM(B78:B79)</f>
        <v>0</v>
      </c>
      <c r="C77" s="15">
        <f>SUM(C78:C79)</f>
        <v>0</v>
      </c>
      <c r="D77" s="15">
        <f t="shared" ref="D77:P77" si="16">SUM(D78:D79)</f>
        <v>0</v>
      </c>
      <c r="E77" s="15">
        <f t="shared" si="16"/>
        <v>0</v>
      </c>
      <c r="F77" s="15">
        <f t="shared" si="16"/>
        <v>0</v>
      </c>
      <c r="G77" s="15">
        <f t="shared" si="16"/>
        <v>0</v>
      </c>
      <c r="H77" s="15">
        <f t="shared" si="16"/>
        <v>0</v>
      </c>
      <c r="I77" s="15">
        <f t="shared" si="16"/>
        <v>0</v>
      </c>
      <c r="J77" s="15">
        <f t="shared" si="16"/>
        <v>0</v>
      </c>
      <c r="K77" s="15">
        <f t="shared" si="16"/>
        <v>0</v>
      </c>
      <c r="L77" s="15">
        <f t="shared" si="16"/>
        <v>0</v>
      </c>
      <c r="M77" s="15">
        <f t="shared" si="16"/>
        <v>0</v>
      </c>
      <c r="N77" s="15">
        <f t="shared" si="16"/>
        <v>0</v>
      </c>
      <c r="O77" s="15">
        <f t="shared" si="16"/>
        <v>0</v>
      </c>
      <c r="P77" s="15">
        <f t="shared" si="16"/>
        <v>0</v>
      </c>
    </row>
    <row r="78" spans="1:16" x14ac:dyDescent="0.25">
      <c r="A78" s="1" t="s">
        <v>69</v>
      </c>
      <c r="B78" s="14">
        <v>0</v>
      </c>
      <c r="C78" s="14">
        <v>0</v>
      </c>
      <c r="D78" s="14">
        <v>0</v>
      </c>
      <c r="E78" s="14">
        <v>0</v>
      </c>
      <c r="F78" s="14">
        <v>0</v>
      </c>
      <c r="G78" s="14">
        <v>0</v>
      </c>
      <c r="H78" s="14">
        <v>0</v>
      </c>
      <c r="I78" s="14">
        <v>0</v>
      </c>
      <c r="J78" s="14">
        <v>0</v>
      </c>
      <c r="K78" s="14">
        <v>0</v>
      </c>
      <c r="L78" s="14">
        <v>0</v>
      </c>
      <c r="M78" s="14">
        <v>0</v>
      </c>
      <c r="N78" s="14">
        <v>0</v>
      </c>
      <c r="O78" s="14">
        <v>0</v>
      </c>
      <c r="P78" s="14">
        <f>SUM(D78:O78)</f>
        <v>0</v>
      </c>
    </row>
    <row r="79" spans="1:16" x14ac:dyDescent="0.25">
      <c r="A79" s="1" t="s">
        <v>70</v>
      </c>
      <c r="B79" s="14">
        <v>0</v>
      </c>
      <c r="C79" s="14">
        <v>0</v>
      </c>
      <c r="D79" s="14">
        <v>0</v>
      </c>
      <c r="E79" s="14">
        <v>0</v>
      </c>
      <c r="F79" s="14">
        <v>0</v>
      </c>
      <c r="G79" s="14">
        <v>0</v>
      </c>
      <c r="H79" s="14">
        <v>0</v>
      </c>
      <c r="I79" s="14">
        <v>0</v>
      </c>
      <c r="J79" s="14">
        <v>0</v>
      </c>
      <c r="K79" s="14">
        <v>0</v>
      </c>
      <c r="L79" s="14">
        <v>0</v>
      </c>
      <c r="M79" s="14">
        <v>0</v>
      </c>
      <c r="N79" s="14">
        <v>0</v>
      </c>
      <c r="O79" s="14">
        <v>0</v>
      </c>
      <c r="P79" s="14">
        <f>SUM(D79:O79)</f>
        <v>0</v>
      </c>
    </row>
    <row r="80" spans="1:16" x14ac:dyDescent="0.25">
      <c r="A80" s="5" t="s">
        <v>71</v>
      </c>
      <c r="B80" s="15">
        <f>SUM(B81:B82)</f>
        <v>0</v>
      </c>
      <c r="C80" s="15">
        <f>SUM(C81:C82)</f>
        <v>0</v>
      </c>
      <c r="D80" s="15">
        <f t="shared" ref="D80:P80" si="17">SUM(D81:D82)</f>
        <v>0</v>
      </c>
      <c r="E80" s="15">
        <f t="shared" si="17"/>
        <v>0</v>
      </c>
      <c r="F80" s="15">
        <f t="shared" si="17"/>
        <v>0</v>
      </c>
      <c r="G80" s="15">
        <f t="shared" si="17"/>
        <v>0</v>
      </c>
      <c r="H80" s="15">
        <f t="shared" si="17"/>
        <v>0</v>
      </c>
      <c r="I80" s="15">
        <f t="shared" si="17"/>
        <v>0</v>
      </c>
      <c r="J80" s="15">
        <f t="shared" si="17"/>
        <v>0</v>
      </c>
      <c r="K80" s="15">
        <f t="shared" si="17"/>
        <v>0</v>
      </c>
      <c r="L80" s="15">
        <f t="shared" si="17"/>
        <v>0</v>
      </c>
      <c r="M80" s="15">
        <f t="shared" si="17"/>
        <v>0</v>
      </c>
      <c r="N80" s="15">
        <f t="shared" si="17"/>
        <v>0</v>
      </c>
      <c r="O80" s="15">
        <f t="shared" si="17"/>
        <v>0</v>
      </c>
      <c r="P80" s="15">
        <f t="shared" si="17"/>
        <v>0</v>
      </c>
    </row>
    <row r="81" spans="1:16" x14ac:dyDescent="0.25">
      <c r="A81" s="1" t="s">
        <v>72</v>
      </c>
      <c r="B81" s="14">
        <v>0</v>
      </c>
      <c r="C81" s="14">
        <v>0</v>
      </c>
      <c r="D81" s="14">
        <v>0</v>
      </c>
      <c r="E81" s="14">
        <v>0</v>
      </c>
      <c r="F81" s="14">
        <v>0</v>
      </c>
      <c r="G81" s="14">
        <v>0</v>
      </c>
      <c r="H81" s="14">
        <v>0</v>
      </c>
      <c r="I81" s="14">
        <v>0</v>
      </c>
      <c r="J81" s="14">
        <v>0</v>
      </c>
      <c r="K81" s="14">
        <v>0</v>
      </c>
      <c r="L81" s="14">
        <v>0</v>
      </c>
      <c r="M81" s="14">
        <v>0</v>
      </c>
      <c r="N81" s="14">
        <v>0</v>
      </c>
      <c r="O81" s="14">
        <v>0</v>
      </c>
      <c r="P81" s="14">
        <f>SUM(D81:O81)</f>
        <v>0</v>
      </c>
    </row>
    <row r="82" spans="1:16" x14ac:dyDescent="0.25">
      <c r="A82" s="1" t="s">
        <v>73</v>
      </c>
      <c r="B82" s="14">
        <v>0</v>
      </c>
      <c r="C82" s="14">
        <v>0</v>
      </c>
      <c r="D82" s="14">
        <v>0</v>
      </c>
      <c r="E82" s="14">
        <v>0</v>
      </c>
      <c r="F82" s="14">
        <v>0</v>
      </c>
      <c r="G82" s="14">
        <v>0</v>
      </c>
      <c r="H82" s="14">
        <v>0</v>
      </c>
      <c r="I82" s="14">
        <v>0</v>
      </c>
      <c r="J82" s="14">
        <v>0</v>
      </c>
      <c r="K82" s="14">
        <v>0</v>
      </c>
      <c r="L82" s="14">
        <v>0</v>
      </c>
      <c r="M82" s="14">
        <v>0</v>
      </c>
      <c r="N82" s="14">
        <v>0</v>
      </c>
      <c r="O82" s="14">
        <v>0</v>
      </c>
      <c r="P82" s="14">
        <f>SUM(D82:O82)</f>
        <v>0</v>
      </c>
    </row>
    <row r="83" spans="1:16" x14ac:dyDescent="0.25">
      <c r="A83" s="5" t="s">
        <v>74</v>
      </c>
      <c r="B83" s="15">
        <f>SUM(B84)</f>
        <v>0</v>
      </c>
      <c r="C83" s="15">
        <f>SUM(C84)</f>
        <v>0</v>
      </c>
      <c r="D83" s="15">
        <f t="shared" ref="D83:O83" si="18">SUM(D84)</f>
        <v>0</v>
      </c>
      <c r="E83" s="15">
        <f t="shared" si="18"/>
        <v>0</v>
      </c>
      <c r="F83" s="15">
        <f t="shared" si="18"/>
        <v>0</v>
      </c>
      <c r="G83" s="15">
        <f t="shared" si="18"/>
        <v>0</v>
      </c>
      <c r="H83" s="15">
        <f t="shared" si="18"/>
        <v>0</v>
      </c>
      <c r="I83" s="15">
        <f t="shared" si="18"/>
        <v>0</v>
      </c>
      <c r="J83" s="15">
        <f t="shared" si="18"/>
        <v>0</v>
      </c>
      <c r="K83" s="15">
        <f t="shared" ref="K83" si="19">SUM(K84)</f>
        <v>0</v>
      </c>
      <c r="L83" s="15">
        <f t="shared" si="18"/>
        <v>0</v>
      </c>
      <c r="M83" s="15">
        <f t="shared" si="18"/>
        <v>0</v>
      </c>
      <c r="N83" s="15">
        <f t="shared" si="18"/>
        <v>0</v>
      </c>
      <c r="O83" s="15">
        <f t="shared" si="18"/>
        <v>0</v>
      </c>
      <c r="P83" s="15">
        <f>SUM(P84)</f>
        <v>0</v>
      </c>
    </row>
    <row r="84" spans="1:16" x14ac:dyDescent="0.25">
      <c r="A84" s="1" t="s">
        <v>75</v>
      </c>
      <c r="B84" s="14">
        <v>0</v>
      </c>
      <c r="C84" s="14">
        <v>0</v>
      </c>
      <c r="D84" s="14">
        <v>0</v>
      </c>
      <c r="E84" s="14">
        <v>0</v>
      </c>
      <c r="F84" s="14">
        <v>0</v>
      </c>
      <c r="G84" s="14">
        <v>0</v>
      </c>
      <c r="H84" s="14">
        <v>0</v>
      </c>
      <c r="I84" s="14">
        <v>0</v>
      </c>
      <c r="J84" s="14">
        <v>0</v>
      </c>
      <c r="K84" s="14">
        <v>0</v>
      </c>
      <c r="L84" s="14">
        <v>0</v>
      </c>
      <c r="M84" s="14">
        <v>0</v>
      </c>
      <c r="N84" s="14">
        <v>0</v>
      </c>
      <c r="O84" s="14">
        <v>0</v>
      </c>
      <c r="P84" s="14">
        <f>SUM(D84:O84)</f>
        <v>0</v>
      </c>
    </row>
    <row r="85" spans="1:16" x14ac:dyDescent="0.25">
      <c r="A85" s="2" t="s">
        <v>65</v>
      </c>
      <c r="B85" s="17">
        <f>+B12+B18+B28+B38+B47+B54+B64+B69+B72+B77+B80+B83</f>
        <v>293623009</v>
      </c>
      <c r="C85" s="17">
        <f t="shared" ref="C85" si="20">+C12+C18+C28+C38+C47+C54+C64+C69+C72+C77+C80+C83</f>
        <v>487697822.42999995</v>
      </c>
      <c r="D85" s="17">
        <f t="shared" ref="D85:P85" si="21">+D12+D18+D28+D38+D47+D54+D64+D69+D72+D77+D80+D83</f>
        <v>5937267.8600000003</v>
      </c>
      <c r="E85" s="18">
        <f t="shared" si="21"/>
        <v>31981704.539999999</v>
      </c>
      <c r="F85" s="17">
        <f t="shared" si="21"/>
        <v>18889113.599999998</v>
      </c>
      <c r="G85" s="18">
        <f t="shared" si="21"/>
        <v>22067151.009999998</v>
      </c>
      <c r="H85" s="17">
        <f t="shared" si="21"/>
        <v>23540833.740000002</v>
      </c>
      <c r="I85" s="18">
        <f>+I12+I18+I28+I38+I47+I54+I64+I69+I72+I77+I80+I83</f>
        <v>19310495.02</v>
      </c>
      <c r="J85" s="17">
        <f t="shared" si="21"/>
        <v>0</v>
      </c>
      <c r="K85" s="18">
        <f t="shared" si="21"/>
        <v>0</v>
      </c>
      <c r="L85" s="17">
        <f t="shared" si="21"/>
        <v>0</v>
      </c>
      <c r="M85" s="18">
        <f t="shared" si="21"/>
        <v>0</v>
      </c>
      <c r="N85" s="17">
        <f t="shared" si="21"/>
        <v>0</v>
      </c>
      <c r="O85" s="18">
        <f t="shared" si="21"/>
        <v>0</v>
      </c>
      <c r="P85" s="17">
        <f t="shared" si="21"/>
        <v>121726565.77</v>
      </c>
    </row>
    <row r="87" spans="1:16" ht="30" x14ac:dyDescent="0.25">
      <c r="A87" s="8" t="s">
        <v>96</v>
      </c>
      <c r="B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</row>
    <row r="88" spans="1:16" x14ac:dyDescent="0.25">
      <c r="A88" s="8" t="s">
        <v>110</v>
      </c>
      <c r="B88" s="9"/>
      <c r="C88" s="10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</row>
    <row r="89" spans="1:16" x14ac:dyDescent="0.25"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</row>
    <row r="90" spans="1:16" x14ac:dyDescent="0.25">
      <c r="A90" s="8" t="s">
        <v>111</v>
      </c>
      <c r="C90" s="11"/>
    </row>
    <row r="91" spans="1:16" ht="18.75" x14ac:dyDescent="0.3">
      <c r="A91" s="12" t="s">
        <v>97</v>
      </c>
    </row>
    <row r="92" spans="1:16" x14ac:dyDescent="0.25">
      <c r="A92" s="13" t="s">
        <v>98</v>
      </c>
      <c r="C92" s="24"/>
    </row>
    <row r="93" spans="1:16" ht="30" x14ac:dyDescent="0.25">
      <c r="A93" s="13" t="s">
        <v>99</v>
      </c>
      <c r="B93" s="20"/>
      <c r="C93" s="24"/>
    </row>
    <row r="94" spans="1:16" ht="30" x14ac:dyDescent="0.25">
      <c r="A94" s="13" t="s">
        <v>100</v>
      </c>
      <c r="C94" s="24"/>
    </row>
    <row r="95" spans="1:16" x14ac:dyDescent="0.25">
      <c r="A95" s="13" t="s">
        <v>101</v>
      </c>
      <c r="C95" s="24"/>
    </row>
    <row r="96" spans="1:16" ht="30" x14ac:dyDescent="0.25">
      <c r="A96" s="13" t="s">
        <v>102</v>
      </c>
      <c r="C96" s="24"/>
    </row>
    <row r="97" spans="1:14" x14ac:dyDescent="0.25">
      <c r="C97" s="24"/>
    </row>
    <row r="98" spans="1:14" ht="15.75" x14ac:dyDescent="0.25">
      <c r="B98" s="20"/>
    </row>
    <row r="99" spans="1:14" ht="15.75" x14ac:dyDescent="0.25">
      <c r="A99" s="20" t="s">
        <v>103</v>
      </c>
      <c r="B99" s="20"/>
      <c r="D99" s="21"/>
      <c r="E99" s="19"/>
      <c r="F99" s="20"/>
      <c r="G99" s="20"/>
      <c r="H99" s="20"/>
      <c r="I99" s="20"/>
      <c r="J99" s="26" t="s">
        <v>104</v>
      </c>
      <c r="K99" s="26"/>
      <c r="L99" s="26"/>
      <c r="M99" s="26"/>
      <c r="N99" s="26"/>
    </row>
    <row r="100" spans="1:14" ht="15.75" x14ac:dyDescent="0.25">
      <c r="A100" s="20"/>
      <c r="B100" s="20"/>
      <c r="D100" s="21"/>
      <c r="E100" s="19"/>
      <c r="F100" s="20"/>
      <c r="G100" s="20"/>
      <c r="H100" s="20"/>
      <c r="I100" s="20"/>
      <c r="J100" s="20"/>
      <c r="K100" s="20"/>
      <c r="L100" s="20"/>
      <c r="M100" s="20"/>
      <c r="N100" s="20"/>
    </row>
    <row r="101" spans="1:14" ht="15.75" x14ac:dyDescent="0.25">
      <c r="A101" s="20"/>
      <c r="B101" s="20"/>
      <c r="D101" s="21"/>
      <c r="E101" s="19"/>
      <c r="F101" s="20"/>
      <c r="G101" s="20"/>
      <c r="H101" s="20"/>
      <c r="I101" s="20"/>
      <c r="J101" s="20"/>
      <c r="K101" s="20"/>
      <c r="L101" s="20"/>
      <c r="M101" s="20"/>
      <c r="N101" s="20"/>
    </row>
    <row r="102" spans="1:14" ht="15.75" x14ac:dyDescent="0.25">
      <c r="A102" s="22" t="s">
        <v>105</v>
      </c>
      <c r="B102" s="20"/>
      <c r="D102" s="21"/>
      <c r="E102" s="19"/>
      <c r="F102" s="20"/>
      <c r="G102" s="20"/>
      <c r="H102" s="20"/>
      <c r="I102" s="20"/>
      <c r="J102" s="27" t="s">
        <v>106</v>
      </c>
      <c r="K102" s="27"/>
      <c r="L102" s="27"/>
      <c r="M102" s="27"/>
      <c r="N102" s="27"/>
    </row>
    <row r="103" spans="1:14" ht="15.75" x14ac:dyDescent="0.25">
      <c r="A103" s="20" t="s">
        <v>107</v>
      </c>
      <c r="D103" s="21"/>
      <c r="E103" s="19"/>
      <c r="F103" s="20"/>
      <c r="G103" s="20"/>
      <c r="H103" s="20"/>
      <c r="I103" s="20"/>
      <c r="J103" s="26" t="s">
        <v>108</v>
      </c>
      <c r="K103" s="26"/>
      <c r="L103" s="26"/>
      <c r="M103" s="26"/>
      <c r="N103" s="26"/>
    </row>
  </sheetData>
  <mergeCells count="12">
    <mergeCell ref="J99:N99"/>
    <mergeCell ref="J102:N102"/>
    <mergeCell ref="J103:N103"/>
    <mergeCell ref="A3:P3"/>
    <mergeCell ref="A4:P4"/>
    <mergeCell ref="A9:A10"/>
    <mergeCell ref="B9:B10"/>
    <mergeCell ref="C9:C10"/>
    <mergeCell ref="A5:P5"/>
    <mergeCell ref="A6:P6"/>
    <mergeCell ref="A7:P7"/>
    <mergeCell ref="D9:P9"/>
  </mergeCells>
  <pageMargins left="0.3" right="0.21" top="0.45" bottom="0.35" header="0.37" footer="0.17"/>
  <pageSetup paperSize="5" scale="47" fitToHeight="0" orientation="landscape" r:id="rId1"/>
  <ignoredErrors>
    <ignoredError sqref="P13:P46 P55:P63 P65:P75 P78:P84 P47:P53" formulaRange="1"/>
    <ignoredError sqref="P54 P64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Presupuesto Aprobado-Ejec </vt:lpstr>
      <vt:lpstr>'Presupuesto Aprobado-Ejec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Dilenia  De Jesus</cp:lastModifiedBy>
  <cp:lastPrinted>2024-04-02T12:33:01Z</cp:lastPrinted>
  <dcterms:created xsi:type="dcterms:W3CDTF">2021-07-29T18:58:50Z</dcterms:created>
  <dcterms:modified xsi:type="dcterms:W3CDTF">2024-07-03T16:17:49Z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4c1ebeb2-fd81-4c8f-a0cb-2aecced6e973</vt:lpwstr>
  </property>
</Properties>
</file>