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ESTEFANIA ALVAREZ\CARPETAS ARABELLY\PAGINA WEB-2024\CARPETA EJECUCION PRESUPUESTARIA\"/>
    </mc:Choice>
  </mc:AlternateContent>
  <xr:revisionPtr revIDLastSave="0" documentId="13_ncr:1_{2499AE8D-A474-4ADF-BDA6-B7C642B81D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2" l="1"/>
  <c r="C83" i="2"/>
  <c r="B83" i="2"/>
  <c r="C80" i="2"/>
  <c r="B80" i="2"/>
  <c r="C77" i="2"/>
  <c r="B77" i="2"/>
  <c r="C72" i="2"/>
  <c r="B72" i="2"/>
  <c r="C69" i="2"/>
  <c r="B69" i="2"/>
  <c r="C64" i="2"/>
  <c r="B64" i="2"/>
  <c r="C54" i="2"/>
  <c r="B54" i="2"/>
  <c r="C47" i="2"/>
  <c r="B47" i="2"/>
  <c r="C38" i="2"/>
  <c r="B38" i="2"/>
  <c r="C28" i="2"/>
  <c r="B28" i="2"/>
  <c r="C18" i="2"/>
  <c r="B18" i="2"/>
  <c r="C12" i="2"/>
  <c r="C85" i="2" s="1"/>
  <c r="B12" i="2"/>
  <c r="B85" i="2" l="1"/>
  <c r="G12" i="2"/>
  <c r="D12" i="2" l="1"/>
  <c r="D18" i="2"/>
  <c r="D28" i="2"/>
  <c r="D38" i="2"/>
  <c r="D47" i="2"/>
  <c r="D54" i="2"/>
  <c r="D64" i="2"/>
  <c r="D69" i="2"/>
  <c r="D72" i="2"/>
  <c r="D77" i="2"/>
  <c r="D80" i="2"/>
  <c r="D83" i="2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H28" i="2"/>
  <c r="G28" i="2"/>
  <c r="F28" i="2"/>
  <c r="E28" i="2"/>
  <c r="O18" i="2"/>
  <c r="N18" i="2"/>
  <c r="M18" i="2"/>
  <c r="L18" i="2"/>
  <c r="K18" i="2"/>
  <c r="I18" i="2"/>
  <c r="H18" i="2"/>
  <c r="G18" i="2"/>
  <c r="F18" i="2"/>
  <c r="E18" i="2"/>
  <c r="P13" i="2"/>
  <c r="P12" i="2" s="1"/>
  <c r="N12" i="2"/>
  <c r="M12" i="2"/>
  <c r="L12" i="2"/>
  <c r="K12" i="2"/>
  <c r="I12" i="2"/>
  <c r="H12" i="2"/>
  <c r="F12" i="2"/>
  <c r="E12" i="2"/>
  <c r="I85" i="2" l="1"/>
  <c r="N85" i="2"/>
  <c r="O85" i="2"/>
  <c r="L85" i="2"/>
  <c r="M85" i="2"/>
  <c r="K85" i="2"/>
  <c r="E85" i="2"/>
  <c r="G85" i="2"/>
  <c r="H85" i="2"/>
  <c r="D85" i="2"/>
  <c r="J85" i="2"/>
  <c r="F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<sst xmlns="http://schemas.openxmlformats.org/spreadsheetml/2006/main" count="112" uniqueCount="112">
  <si>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</si>
  <si>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</si>
  <si>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</si>
  <si>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</si>
  <si>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</si>
  <si>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</si>
  <si>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</si>
  <si>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</si>
  <si>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</si>
  <si>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</si>
  <si>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</si>
  <si>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</si>
  <si>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</si>
  <si>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</si>
  <si>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</si>
  <si>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</si>
  <si>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</si>
  <si>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</si>
  <si>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</si>
  <si>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</si>
  <si>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</si>
  <si>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</si>
  <si>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</si>
  <si>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</si>
  <si>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</si>
  <si>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</si>
  <si>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</si>
  <si>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</si>
  <si>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</si>
  <si>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</si>
  <si>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</si>
  <si>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</si>
  <si>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</si>
  <si>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</si>
  <si>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</si>
  <si>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</si>
  <si>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</si>
  <si>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</si>
  <si>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</si>
  <si>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</si>
  <si>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</si>
  <si>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</si>
  <si>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</si>
  <si>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</si>
  <si>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</si>
  <si>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</si>
  <si>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</si>
  <si>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</si>
  <si>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</si>
  <si>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</si>
  <si>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</si>
  <si>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</si>
  <si>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</si>
  <si>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</si>
  <si>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</si>
  <si>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</si>
  <si>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</si>
  <si>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</si>
  <si>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</si>
  <si>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</si>
  <si>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</si>
  <si>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</si>
  <si>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</si>
  <si>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</si>
  <si>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</si>
  <si>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</si>
  <si>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</si>
  <si>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</si>
  <si>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</si>
  <si>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</si>
  <si>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</si>
  <si>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</si>
  <si>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</si>
  <si>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</si>
  <si>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</si>
  <si>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</si>
  <si>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</si>
  <si>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</si>
  <si>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</si>
  <si>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</si>
  <si>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</si>
  <si>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</si>
  <si>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</si>
  <si>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</si>
  <si>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</si>
  <si>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</si>
  <si>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</si>
  <si>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</si>
  <si>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</si>
  <si>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</si>
  <si>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</si>
  <si>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</si>
  <si>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</si>
  <si>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</si>
  <si>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</si>
  <si>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</si>
  <si>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</si>
  <si>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</si>
  <si>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</si>
  <si>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</si>
  <si>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</si>
  <si>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</si>
  <si>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</si>
  <si>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</si>
  <si>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</si>
  <si>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</si>
  <si>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</si>
  <si>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</si>
  <si>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</si>
  <si>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JULIO--2024</t>
  </si>
  <si>
    <t>Fecha de registro: del 01 de Julio 2024</t>
  </si>
  <si>
    <t>Fecha de imputación: hasta el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</si>
</sst>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39" fontId="1" fillId="0" borderId="0" xfId="1" applyNumberFormat="1" applyFont="1" applyAlignment="1">
      <alignment horizontal="right" vertical="center" wrapText="1"/>
    </xf>
    <xf numFmtId="43" fontId="12" fillId="0" borderId="0" xfId="3" applyFont="1" applyAlignment="1">
      <alignment horizontal="right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1066800</xdr:colOff>
      <xdr:row>1</xdr:row>
      <xdr:rowOff>161925</xdr:rowOff>
    </xdr:from>
    <xdr:to>
      <xdr:col>3</xdr:col>
      <xdr:colOff>0</xdr:colOff>
      <xdr:row>5</xdr:row>
      <xdr:rowOff>158750</xdr:rowOff>
    </xdr:to>
    <xdr:pic>
      <xdr:nvPicPr>
        <xdr:cNvPr id="4" name="Imagen 20" descr="ESCUDO_2">
          <a:extLst>
            <a:ext uri="{FF2B5EF4-FFF2-40B4-BE49-F238E27FC236}">
              <a16:creationId xmlns:a16="http://schemas.microsoft.com/office/drawing/2014/main" id="{381649FE-6812-4106-B4D7-7719D4847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52425"/>
          <a:ext cx="17526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E79" zoomScaleNormal="100" workbookViewId="0">
      <selection activeCell="J85" sqref="J85"/>
    </sheetView>
  </sheetViews>
  <sheetFormatPr baseColWidth="10" defaultColWidth="11.42578125" defaultRowHeight="15" x14ac:dyDescent="0.25"/>
  <cols>
    <col min="1" max="1" width="53.42578125" customWidth="1"/>
    <col min="2" max="2" width="20.5703125" customWidth="1"/>
    <col min="3" max="3" width="21.7109375" customWidth="1"/>
    <col min="4" max="4" width="12.140625" bestFit="1" customWidth="1"/>
    <col min="5" max="5" width="13.42578125" bestFit="1" customWidth="1"/>
    <col min="6" max="6" width="13.140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9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" customHeight="1" x14ac:dyDescent="0.25">
      <c r="A4" s="31" t="s">
        <v>95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6" t="s">
        <v>109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ht="15.75" customHeight="1" x14ac:dyDescent="0.25">
      <c r="A6" s="38" t="s">
        <v>91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.75" customHeight="1" x14ac:dyDescent="0.25">
      <c r="A7" s="39" t="s">
        <v>76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6" ht="25.5" customHeight="1" x14ac:dyDescent="0.25">
      <c r="A9" s="33" t="s">
        <v>66</v>
      </c>
      <c r="B9" s="34" t="s">
        <v>93</v>
      </c>
      <c r="C9" s="34" t="s">
        <v>92</v>
      </c>
      <c r="D9" s="40" t="s">
        <v>90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x14ac:dyDescent="0.25">
      <c r="A10" s="33"/>
      <c r="B10" s="35"/>
      <c r="C10" s="35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88815824</v>
      </c>
      <c r="C12" s="15">
        <f>SUM(C13:C17)</f>
        <v>88815822.390000001</v>
      </c>
      <c r="D12" s="15">
        <f t="shared" ref="D12:I12" si="0">SUM(D13:D17)</f>
        <v>5572727.9199999999</v>
      </c>
      <c r="E12" s="15">
        <f t="shared" si="0"/>
        <v>5598947.9799999995</v>
      </c>
      <c r="F12" s="15">
        <f t="shared" si="0"/>
        <v>5760354.1099999994</v>
      </c>
      <c r="G12" s="15">
        <f>SUM(G13:G17)</f>
        <v>6618383.1099999994</v>
      </c>
      <c r="H12" s="15">
        <f t="shared" si="0"/>
        <v>9381285.4100000001</v>
      </c>
      <c r="I12" s="15">
        <f t="shared" si="0"/>
        <v>5893761.2299999995</v>
      </c>
      <c r="J12" s="15">
        <f>SUM(J13:J17)</f>
        <v>5771351.8799999999</v>
      </c>
      <c r="K12" s="15">
        <f t="shared" ref="K12:P12" si="1">SUM(K13:K17)</f>
        <v>0</v>
      </c>
      <c r="L12" s="15">
        <f t="shared" si="1"/>
        <v>0</v>
      </c>
      <c r="M12" s="15">
        <f t="shared" si="1"/>
        <v>0</v>
      </c>
      <c r="N12" s="15">
        <f t="shared" si="1"/>
        <v>0</v>
      </c>
      <c r="O12" s="15">
        <f>SUM(O13:O17)</f>
        <v>0</v>
      </c>
      <c r="P12" s="15">
        <f t="shared" si="1"/>
        <v>44596811.639999993</v>
      </c>
    </row>
    <row r="13" spans="1:16" x14ac:dyDescent="0.25">
      <c r="A13" s="1" t="s">
        <v>2</v>
      </c>
      <c r="B13" s="14">
        <v>66205361</v>
      </c>
      <c r="C13" s="14">
        <v>66205361</v>
      </c>
      <c r="D13" s="14">
        <v>4695323.59</v>
      </c>
      <c r="E13" s="14">
        <v>4717990.26</v>
      </c>
      <c r="F13" s="14">
        <v>4857990.26</v>
      </c>
      <c r="G13" s="14">
        <v>4867990.26</v>
      </c>
      <c r="H13" s="14">
        <v>4911544.34</v>
      </c>
      <c r="I13" s="14">
        <v>5007925.8099999996</v>
      </c>
      <c r="J13" s="14">
        <v>4819370.51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33878135.029999994</v>
      </c>
    </row>
    <row r="14" spans="1:16" x14ac:dyDescent="0.25">
      <c r="A14" s="1" t="s">
        <v>3</v>
      </c>
      <c r="B14" s="14">
        <v>12995632</v>
      </c>
      <c r="C14" s="14">
        <v>12995632</v>
      </c>
      <c r="D14" s="14">
        <v>170500</v>
      </c>
      <c r="E14" s="14">
        <v>170500</v>
      </c>
      <c r="F14" s="14">
        <v>170500</v>
      </c>
      <c r="G14" s="14">
        <v>1017000</v>
      </c>
      <c r="H14" s="14">
        <v>3744586.11</v>
      </c>
      <c r="I14" s="14">
        <v>152000</v>
      </c>
      <c r="J14" s="14">
        <v>230058.33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>SUM(D14:O14)</f>
        <v>5655144.4399999995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9614831</v>
      </c>
      <c r="C17" s="14">
        <v>9614829.3900000006</v>
      </c>
      <c r="D17" s="14">
        <v>706904.33</v>
      </c>
      <c r="E17" s="14">
        <v>710457.72</v>
      </c>
      <c r="F17" s="14">
        <v>731863.85</v>
      </c>
      <c r="G17" s="14">
        <v>733392.85</v>
      </c>
      <c r="H17" s="14">
        <v>725154.96</v>
      </c>
      <c r="I17" s="14">
        <v>733835.42</v>
      </c>
      <c r="J17" s="14">
        <v>721923.04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>SUM(D17:O17)</f>
        <v>5063532.17</v>
      </c>
    </row>
    <row r="18" spans="1:16" x14ac:dyDescent="0.25">
      <c r="A18" s="5" t="s">
        <v>7</v>
      </c>
      <c r="B18" s="15">
        <f>SUM(B19:B27)</f>
        <v>39185051</v>
      </c>
      <c r="C18" s="15">
        <f>SUM(C19:C27)</f>
        <v>146363656.31</v>
      </c>
      <c r="D18" s="15">
        <f t="shared" ref="D18:P18" si="2">SUM(D19:D27)</f>
        <v>364539.94</v>
      </c>
      <c r="E18" s="15">
        <f t="shared" si="2"/>
        <v>2605271.5099999998</v>
      </c>
      <c r="F18" s="15">
        <f t="shared" si="2"/>
        <v>779348.12000000011</v>
      </c>
      <c r="G18" s="15">
        <f t="shared" si="2"/>
        <v>1475929.6400000004</v>
      </c>
      <c r="H18" s="15">
        <f t="shared" si="2"/>
        <v>2007949.1300000001</v>
      </c>
      <c r="I18" s="15">
        <f t="shared" si="2"/>
        <v>1151208.4099999999</v>
      </c>
      <c r="J18" s="15">
        <f t="shared" si="2"/>
        <v>2423238.33</v>
      </c>
      <c r="K18" s="15">
        <f t="shared" si="2"/>
        <v>0</v>
      </c>
      <c r="L18" s="15">
        <f t="shared" si="2"/>
        <v>0</v>
      </c>
      <c r="M18" s="15">
        <f t="shared" si="2"/>
        <v>0</v>
      </c>
      <c r="N18" s="15">
        <f t="shared" si="2"/>
        <v>0</v>
      </c>
      <c r="O18" s="15">
        <f t="shared" si="2"/>
        <v>0</v>
      </c>
      <c r="P18" s="15">
        <f t="shared" si="2"/>
        <v>10807485.08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364539.94</v>
      </c>
      <c r="E19" s="14">
        <v>240160.44</v>
      </c>
      <c r="F19" s="14">
        <v>13852.8</v>
      </c>
      <c r="G19" s="14">
        <v>256711.21</v>
      </c>
      <c r="H19" s="14">
        <v>516821.34</v>
      </c>
      <c r="I19" s="14">
        <v>250822.69</v>
      </c>
      <c r="J19" s="26">
        <v>146046.20000000001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7" si="3">SUM(D19:O19)</f>
        <v>1788954.6199999999</v>
      </c>
    </row>
    <row r="20" spans="1:16" x14ac:dyDescent="0.25">
      <c r="A20" s="1" t="s">
        <v>9</v>
      </c>
      <c r="B20" s="14">
        <v>2853600</v>
      </c>
      <c r="C20" s="14">
        <v>5122396</v>
      </c>
      <c r="D20" s="14">
        <v>0</v>
      </c>
      <c r="E20" s="14">
        <v>1540018</v>
      </c>
      <c r="F20" s="14">
        <v>0</v>
      </c>
      <c r="G20" s="14">
        <v>239348.86</v>
      </c>
      <c r="H20" s="14">
        <v>0</v>
      </c>
      <c r="I20" s="14">
        <v>2340.12</v>
      </c>
      <c r="J20" s="26">
        <v>499517.19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2281224.17</v>
      </c>
    </row>
    <row r="21" spans="1:16" x14ac:dyDescent="0.25">
      <c r="A21" s="1" t="s">
        <v>10</v>
      </c>
      <c r="B21" s="14">
        <v>2850000</v>
      </c>
      <c r="C21" s="14">
        <v>4106800</v>
      </c>
      <c r="D21" s="14">
        <v>0</v>
      </c>
      <c r="E21" s="14">
        <v>110008.81</v>
      </c>
      <c r="F21" s="14">
        <v>148112.75</v>
      </c>
      <c r="G21" s="14">
        <v>477151.69</v>
      </c>
      <c r="H21" s="14">
        <v>376533.77</v>
      </c>
      <c r="I21" s="14">
        <v>246826.2</v>
      </c>
      <c r="J21" s="26">
        <v>294308.65999999997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1652941.88</v>
      </c>
    </row>
    <row r="22" spans="1:16" x14ac:dyDescent="0.25">
      <c r="A22" s="1" t="s">
        <v>11</v>
      </c>
      <c r="B22" s="14">
        <v>1865000</v>
      </c>
      <c r="C22" s="14">
        <v>915000</v>
      </c>
      <c r="D22" s="14">
        <v>0</v>
      </c>
      <c r="E22" s="14">
        <v>0</v>
      </c>
      <c r="F22" s="14">
        <v>2720</v>
      </c>
      <c r="G22" s="14">
        <v>8173.03</v>
      </c>
      <c r="H22" s="14">
        <v>49826.49</v>
      </c>
      <c r="I22" s="14">
        <v>3394.15</v>
      </c>
      <c r="J22" s="26">
        <v>129985.4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194099.07</v>
      </c>
    </row>
    <row r="23" spans="1:16" x14ac:dyDescent="0.25">
      <c r="A23" s="1" t="s">
        <v>12</v>
      </c>
      <c r="B23" s="14">
        <v>1341992</v>
      </c>
      <c r="C23" s="14">
        <v>30761400</v>
      </c>
      <c r="D23" s="14">
        <v>0</v>
      </c>
      <c r="E23" s="14">
        <v>173040.16</v>
      </c>
      <c r="F23" s="14">
        <v>352538.77</v>
      </c>
      <c r="G23" s="14">
        <v>124417.35</v>
      </c>
      <c r="H23" s="14">
        <v>203266.02</v>
      </c>
      <c r="I23" s="14">
        <v>151420.07999999999</v>
      </c>
      <c r="J23" s="26">
        <v>166420.07999999999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1171102.46</v>
      </c>
    </row>
    <row r="24" spans="1:16" x14ac:dyDescent="0.25">
      <c r="A24" s="1" t="s">
        <v>13</v>
      </c>
      <c r="B24" s="14">
        <v>1600000</v>
      </c>
      <c r="C24" s="14">
        <v>4480000</v>
      </c>
      <c r="D24" s="14">
        <v>0</v>
      </c>
      <c r="E24" s="14">
        <v>0</v>
      </c>
      <c r="F24" s="14">
        <v>0</v>
      </c>
      <c r="G24" s="14">
        <v>0</v>
      </c>
      <c r="H24" s="14">
        <v>318839.93</v>
      </c>
      <c r="I24" s="14">
        <v>0</v>
      </c>
      <c r="J24" s="26">
        <v>1680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320519.93</v>
      </c>
    </row>
    <row r="25" spans="1:16" x14ac:dyDescent="0.25">
      <c r="A25" s="1" t="s">
        <v>14</v>
      </c>
      <c r="B25" s="14">
        <v>1578000</v>
      </c>
      <c r="C25" s="14">
        <v>19841756.23</v>
      </c>
      <c r="D25" s="14">
        <v>0</v>
      </c>
      <c r="E25" s="14">
        <v>68303.289999999994</v>
      </c>
      <c r="F25" s="14">
        <v>33038.22</v>
      </c>
      <c r="G25" s="14">
        <v>123739.08</v>
      </c>
      <c r="H25" s="14">
        <v>10820.29</v>
      </c>
      <c r="I25" s="14">
        <v>40075</v>
      </c>
      <c r="J25" s="26">
        <v>106950.58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382926.46</v>
      </c>
    </row>
    <row r="26" spans="1:16" x14ac:dyDescent="0.25">
      <c r="A26" s="1" t="s">
        <v>15</v>
      </c>
      <c r="B26" s="14">
        <v>20089459</v>
      </c>
      <c r="C26" s="14">
        <v>64462279.229999997</v>
      </c>
      <c r="D26" s="14">
        <v>0</v>
      </c>
      <c r="E26" s="14">
        <v>459040.96</v>
      </c>
      <c r="F26" s="14">
        <v>101168.51</v>
      </c>
      <c r="G26" s="14">
        <v>111312.62</v>
      </c>
      <c r="H26" s="14">
        <v>531841.29</v>
      </c>
      <c r="I26" s="14">
        <v>456330.17</v>
      </c>
      <c r="J26" s="26">
        <v>734189.12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2393882.67</v>
      </c>
    </row>
    <row r="27" spans="1:16" x14ac:dyDescent="0.25">
      <c r="A27" s="1" t="s">
        <v>16</v>
      </c>
      <c r="B27" s="14">
        <v>3239000</v>
      </c>
      <c r="C27" s="14">
        <v>12906024.85</v>
      </c>
      <c r="D27" s="14">
        <v>0</v>
      </c>
      <c r="E27" s="14">
        <v>14699.85</v>
      </c>
      <c r="F27" s="14">
        <v>127917.07</v>
      </c>
      <c r="G27" s="14">
        <v>135075.79999999999</v>
      </c>
      <c r="H27" s="14">
        <v>0</v>
      </c>
      <c r="I27" s="14">
        <v>0</v>
      </c>
      <c r="J27" s="26">
        <v>344141.1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3"/>
        <v>621833.81999999995</v>
      </c>
    </row>
    <row r="28" spans="1:16" x14ac:dyDescent="0.25">
      <c r="A28" s="5" t="s">
        <v>17</v>
      </c>
      <c r="B28" s="15">
        <f>SUM(B29:B37)</f>
        <v>7107925</v>
      </c>
      <c r="C28" s="15">
        <f>SUM(C29:C37)</f>
        <v>37603224.899999999</v>
      </c>
      <c r="D28" s="15">
        <f t="shared" ref="D28:P28" si="4">SUM(D29:D37)</f>
        <v>0</v>
      </c>
      <c r="E28" s="15">
        <f t="shared" si="4"/>
        <v>638940.03</v>
      </c>
      <c r="F28" s="15">
        <f t="shared" si="4"/>
        <v>770857.41</v>
      </c>
      <c r="G28" s="15">
        <f t="shared" si="4"/>
        <v>370518.58999999997</v>
      </c>
      <c r="H28" s="15">
        <f t="shared" si="4"/>
        <v>640282.53</v>
      </c>
      <c r="I28" s="15">
        <f>SUM(I29:I37)</f>
        <v>43816.71</v>
      </c>
      <c r="J28" s="15">
        <f t="shared" si="4"/>
        <v>848383.5</v>
      </c>
      <c r="K28" s="15">
        <f t="shared" si="4"/>
        <v>0</v>
      </c>
      <c r="L28" s="15">
        <f>SUM(L29:L37)</f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 t="shared" si="4"/>
        <v>3312798.7699999996</v>
      </c>
    </row>
    <row r="29" spans="1:16" x14ac:dyDescent="0.25">
      <c r="A29" s="1" t="s">
        <v>18</v>
      </c>
      <c r="B29" s="14">
        <v>820950</v>
      </c>
      <c r="C29" s="14">
        <v>3061900</v>
      </c>
      <c r="D29" s="14">
        <v>0</v>
      </c>
      <c r="E29" s="14">
        <v>0</v>
      </c>
      <c r="F29" s="14">
        <v>69118.210000000006</v>
      </c>
      <c r="G29" s="14">
        <v>30186.23</v>
      </c>
      <c r="H29" s="14">
        <v>7016.1</v>
      </c>
      <c r="I29" s="14">
        <v>13660.3</v>
      </c>
      <c r="J29" s="26">
        <v>34208.61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7" si="5">SUM(D29:O29)</f>
        <v>154189.45000000001</v>
      </c>
    </row>
    <row r="30" spans="1:16" x14ac:dyDescent="0.25">
      <c r="A30" s="1" t="s">
        <v>19</v>
      </c>
      <c r="B30" s="14">
        <v>67200</v>
      </c>
      <c r="C30" s="14">
        <v>182600</v>
      </c>
      <c r="D30" s="14">
        <v>0</v>
      </c>
      <c r="E30" s="14">
        <v>0</v>
      </c>
      <c r="F30" s="14">
        <v>1486.8</v>
      </c>
      <c r="G30" s="14">
        <v>0</v>
      </c>
      <c r="H30" s="14">
        <v>0</v>
      </c>
      <c r="I30" s="14">
        <v>2242</v>
      </c>
      <c r="J30" s="26">
        <v>26355.3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30084.1</v>
      </c>
    </row>
    <row r="31" spans="1:16" x14ac:dyDescent="0.25">
      <c r="A31" s="1" t="s">
        <v>20</v>
      </c>
      <c r="B31" s="14">
        <v>673080</v>
      </c>
      <c r="C31" s="14">
        <v>761140</v>
      </c>
      <c r="D31" s="14">
        <v>0</v>
      </c>
      <c r="E31" s="14">
        <v>0</v>
      </c>
      <c r="F31" s="14">
        <v>23098.39</v>
      </c>
      <c r="G31" s="14">
        <v>107912.66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131011.05</v>
      </c>
    </row>
    <row r="32" spans="1:16" x14ac:dyDescent="0.25">
      <c r="A32" s="1" t="s">
        <v>21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0</v>
      </c>
    </row>
    <row r="33" spans="1:16" x14ac:dyDescent="0.25">
      <c r="A33" s="1" t="s">
        <v>22</v>
      </c>
      <c r="B33" s="14">
        <v>264000</v>
      </c>
      <c r="C33" s="14">
        <v>705600</v>
      </c>
      <c r="D33" s="14">
        <v>0</v>
      </c>
      <c r="E33" s="14">
        <v>0</v>
      </c>
      <c r="F33" s="14">
        <v>0</v>
      </c>
      <c r="G33" s="14">
        <v>2441.9899999999998</v>
      </c>
      <c r="H33" s="14">
        <v>0</v>
      </c>
      <c r="I33" s="14">
        <v>724.99</v>
      </c>
      <c r="J33" s="14">
        <v>2737.6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5904.58</v>
      </c>
    </row>
    <row r="34" spans="1:16" x14ac:dyDescent="0.25">
      <c r="A34" s="1" t="s">
        <v>23</v>
      </c>
      <c r="B34" s="14">
        <v>100000</v>
      </c>
      <c r="C34" s="14">
        <v>120805</v>
      </c>
      <c r="D34" s="14">
        <v>0</v>
      </c>
      <c r="E34" s="14">
        <v>0.01</v>
      </c>
      <c r="F34" s="14">
        <v>2305</v>
      </c>
      <c r="G34" s="14">
        <v>519.99</v>
      </c>
      <c r="H34" s="14">
        <v>0</v>
      </c>
      <c r="I34" s="14">
        <v>4852</v>
      </c>
      <c r="J34" s="14">
        <v>10536.24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18213.239999999998</v>
      </c>
    </row>
    <row r="35" spans="1:16" x14ac:dyDescent="0.25">
      <c r="A35" s="1" t="s">
        <v>24</v>
      </c>
      <c r="B35" s="14">
        <v>3704600</v>
      </c>
      <c r="C35" s="23">
        <v>3730100</v>
      </c>
      <c r="D35" s="14">
        <v>0</v>
      </c>
      <c r="E35" s="14">
        <v>600000</v>
      </c>
      <c r="F35" s="14">
        <v>609150.13</v>
      </c>
      <c r="G35" s="14">
        <v>3084.08</v>
      </c>
      <c r="H35" s="14">
        <v>600000</v>
      </c>
      <c r="I35" s="14">
        <v>1500</v>
      </c>
      <c r="J35" s="14">
        <v>604689.31999999995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2418423.5299999998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1478095</v>
      </c>
      <c r="C37" s="23">
        <v>29041079.899999999</v>
      </c>
      <c r="D37" s="14">
        <v>0</v>
      </c>
      <c r="E37" s="14">
        <v>38940.019999999997</v>
      </c>
      <c r="F37" s="14">
        <v>65698.880000000005</v>
      </c>
      <c r="G37" s="14">
        <v>226373.64</v>
      </c>
      <c r="H37" s="14">
        <v>33266.43</v>
      </c>
      <c r="I37" s="14">
        <v>20837.419999999998</v>
      </c>
      <c r="J37" s="14">
        <v>169856.43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554972.82000000007</v>
      </c>
    </row>
    <row r="38" spans="1:16" x14ac:dyDescent="0.25">
      <c r="A38" s="5" t="s">
        <v>27</v>
      </c>
      <c r="B38" s="15">
        <f>SUM(B39:B46)</f>
        <v>140535800</v>
      </c>
      <c r="C38" s="15">
        <f>SUM(C39)</f>
        <v>147735800</v>
      </c>
      <c r="D38" s="15">
        <f t="shared" ref="D38" si="6">SUM(D39:D46)</f>
        <v>0</v>
      </c>
      <c r="E38" s="15">
        <f t="shared" ref="E38:P38" si="7">SUM(E39:E46)</f>
        <v>22822633.34</v>
      </c>
      <c r="F38" s="15">
        <f t="shared" si="7"/>
        <v>11561316.67</v>
      </c>
      <c r="G38" s="15">
        <f t="shared" si="7"/>
        <v>13602319.67</v>
      </c>
      <c r="H38" s="15">
        <f t="shared" si="7"/>
        <v>11511316.67</v>
      </c>
      <c r="I38" s="15">
        <f t="shared" si="7"/>
        <v>11461316.67</v>
      </c>
      <c r="J38" s="15">
        <f t="shared" si="7"/>
        <v>11501316.67</v>
      </c>
      <c r="K38" s="15">
        <f t="shared" si="7"/>
        <v>0</v>
      </c>
      <c r="L38" s="15">
        <f t="shared" si="7"/>
        <v>0</v>
      </c>
      <c r="M38" s="15">
        <f t="shared" si="7"/>
        <v>0</v>
      </c>
      <c r="N38" s="15">
        <f t="shared" si="7"/>
        <v>0</v>
      </c>
      <c r="O38" s="15">
        <f t="shared" si="7"/>
        <v>0</v>
      </c>
      <c r="P38" s="15">
        <f t="shared" si="7"/>
        <v>82460219.689999998</v>
      </c>
    </row>
    <row r="39" spans="1:16" x14ac:dyDescent="0.25">
      <c r="A39" s="1" t="s">
        <v>28</v>
      </c>
      <c r="B39" s="14">
        <v>140535800</v>
      </c>
      <c r="C39" s="14">
        <v>147735800</v>
      </c>
      <c r="D39" s="14">
        <v>0</v>
      </c>
      <c r="E39" s="14">
        <v>22822633.34</v>
      </c>
      <c r="F39" s="14">
        <v>11561316.67</v>
      </c>
      <c r="G39" s="14">
        <v>11661316.67</v>
      </c>
      <c r="H39" s="25">
        <v>11511316.67</v>
      </c>
      <c r="I39" s="14">
        <v>11461316.67</v>
      </c>
      <c r="J39" s="14">
        <v>11501316.67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ref="P39:P46" si="8">SUM(D39:O39)</f>
        <v>80519216.689999998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1941003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1941003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17978409</v>
      </c>
      <c r="C54" s="15">
        <f>SUM(C55:C63)</f>
        <v>66729318.829999998</v>
      </c>
      <c r="D54" s="15">
        <f t="shared" ref="D54:P54" si="11">SUM(D55:D63)</f>
        <v>0</v>
      </c>
      <c r="E54" s="15">
        <f t="shared" si="11"/>
        <v>315911.68000000005</v>
      </c>
      <c r="F54" s="15">
        <f t="shared" si="11"/>
        <v>17237.29</v>
      </c>
      <c r="G54" s="15">
        <f t="shared" si="11"/>
        <v>0</v>
      </c>
      <c r="H54" s="15">
        <f t="shared" si="11"/>
        <v>0</v>
      </c>
      <c r="I54" s="15">
        <f t="shared" si="11"/>
        <v>760392</v>
      </c>
      <c r="J54" s="15">
        <f t="shared" si="11"/>
        <v>363522.6</v>
      </c>
      <c r="K54" s="15">
        <f t="shared" si="11"/>
        <v>0</v>
      </c>
      <c r="L54" s="15">
        <f t="shared" si="11"/>
        <v>0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1457063.57</v>
      </c>
    </row>
    <row r="55" spans="1:16" x14ac:dyDescent="0.25">
      <c r="A55" s="1" t="s">
        <v>44</v>
      </c>
      <c r="B55" s="14">
        <v>858409</v>
      </c>
      <c r="C55" s="23">
        <v>6769473.71</v>
      </c>
      <c r="D55" s="14">
        <v>0</v>
      </c>
      <c r="E55" s="14">
        <v>141237.97</v>
      </c>
      <c r="F55" s="14">
        <v>17237.29</v>
      </c>
      <c r="G55" s="14">
        <v>0</v>
      </c>
      <c r="H55" s="14">
        <v>0</v>
      </c>
      <c r="I55" s="14"/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158475.26</v>
      </c>
    </row>
    <row r="56" spans="1:16" x14ac:dyDescent="0.25">
      <c r="A56" s="1" t="s">
        <v>45</v>
      </c>
      <c r="B56" s="14">
        <v>125000</v>
      </c>
      <c r="C56" s="23">
        <v>609000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2"/>
        <v>0</v>
      </c>
    </row>
    <row r="57" spans="1:16" x14ac:dyDescent="0.25">
      <c r="A57" s="1" t="s">
        <v>46</v>
      </c>
      <c r="B57" s="14">
        <v>15000000</v>
      </c>
      <c r="C57" s="23">
        <v>30211634.300000001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760392</v>
      </c>
      <c r="J57" s="26">
        <v>363522.6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1123914.6000000001</v>
      </c>
    </row>
    <row r="58" spans="1:16" x14ac:dyDescent="0.25">
      <c r="A58" s="1" t="s">
        <v>47</v>
      </c>
      <c r="B58" s="14">
        <v>0</v>
      </c>
      <c r="C58" s="14">
        <v>17400000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1895000</v>
      </c>
      <c r="C59" s="23">
        <v>9084010.8200000003</v>
      </c>
      <c r="D59" s="14">
        <v>0</v>
      </c>
      <c r="E59" s="14">
        <v>174673.7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174673.7</v>
      </c>
    </row>
    <row r="60" spans="1:16" x14ac:dyDescent="0.25">
      <c r="A60" s="1" t="s">
        <v>49</v>
      </c>
      <c r="B60" s="14">
        <v>0</v>
      </c>
      <c r="C60" s="14">
        <v>151600</v>
      </c>
      <c r="D60" s="14">
        <v>0</v>
      </c>
      <c r="E60" s="14">
        <v>0.01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0.01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0</v>
      </c>
      <c r="C62" s="14">
        <v>2433600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2"/>
        <v>0</v>
      </c>
    </row>
    <row r="63" spans="1:16" x14ac:dyDescent="0.25">
      <c r="A63" s="1" t="s">
        <v>52</v>
      </c>
      <c r="B63" s="14">
        <v>100000</v>
      </c>
      <c r="C63" s="14">
        <v>70000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450000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450000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293623009</v>
      </c>
      <c r="C85" s="17">
        <f t="shared" ref="C85" si="20">+C12+C18+C28+C38+C47+C54+C64+C69+C72+C77+C80+C83</f>
        <v>487697822.42999995</v>
      </c>
      <c r="D85" s="17">
        <f t="shared" ref="D85:P85" si="21">+D12+D18+D28+D38+D47+D54+D64+D69+D72+D77+D80+D83</f>
        <v>5937267.8600000003</v>
      </c>
      <c r="E85" s="18">
        <f t="shared" si="21"/>
        <v>31981704.539999999</v>
      </c>
      <c r="F85" s="17">
        <f t="shared" si="21"/>
        <v>18889113.599999998</v>
      </c>
      <c r="G85" s="18">
        <f t="shared" si="21"/>
        <v>22067151.009999998</v>
      </c>
      <c r="H85" s="17">
        <f t="shared" si="21"/>
        <v>23540833.740000002</v>
      </c>
      <c r="I85" s="18">
        <f>+I12+I18+I28+I38+I47+I54+I64+I69+I72+I77+I80+I83</f>
        <v>19310495.02</v>
      </c>
      <c r="J85" s="17">
        <f t="shared" si="21"/>
        <v>20907812.980000004</v>
      </c>
      <c r="K85" s="18">
        <f t="shared" si="21"/>
        <v>0</v>
      </c>
      <c r="L85" s="17">
        <f t="shared" si="21"/>
        <v>0</v>
      </c>
      <c r="M85" s="18">
        <f t="shared" si="21"/>
        <v>0</v>
      </c>
      <c r="N85" s="17">
        <f t="shared" si="21"/>
        <v>0</v>
      </c>
      <c r="O85" s="18">
        <f t="shared" si="21"/>
        <v>0</v>
      </c>
      <c r="P85" s="17">
        <f t="shared" si="21"/>
        <v>142634378.75</v>
      </c>
    </row>
    <row r="87" spans="1:16" ht="30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A90" s="8" t="s">
        <v>111</v>
      </c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B93" s="20"/>
      <c r="C93" s="24"/>
    </row>
    <row r="94" spans="1:16" ht="30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ht="30" x14ac:dyDescent="0.25">
      <c r="A96" s="13" t="s">
        <v>102</v>
      </c>
      <c r="C96" s="24"/>
    </row>
    <row r="97" spans="1:14" x14ac:dyDescent="0.25">
      <c r="C97" s="24"/>
    </row>
    <row r="98" spans="1:14" ht="15.75" x14ac:dyDescent="0.25">
      <c r="B98" s="20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7" t="s">
        <v>104</v>
      </c>
      <c r="K99" s="27"/>
      <c r="L99" s="27"/>
      <c r="M99" s="27"/>
      <c r="N99" s="27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8" t="s">
        <v>106</v>
      </c>
      <c r="K102" s="28"/>
      <c r="L102" s="28"/>
      <c r="M102" s="28"/>
      <c r="N102" s="28"/>
    </row>
    <row r="103" spans="1:14" ht="15.75" x14ac:dyDescent="0.25">
      <c r="A103" s="20" t="s">
        <v>107</v>
      </c>
      <c r="D103" s="21"/>
      <c r="E103" s="19"/>
      <c r="F103" s="20"/>
      <c r="G103" s="20"/>
      <c r="H103" s="20"/>
      <c r="I103" s="20"/>
      <c r="J103" s="27" t="s">
        <v>108</v>
      </c>
      <c r="K103" s="27"/>
      <c r="L103" s="27"/>
      <c r="M103" s="27"/>
      <c r="N103" s="27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56" fitToHeight="0" orientation="landscape" r:id="rId1"/>
  <ignoredErrors>
    <ignoredError sqref="P13:P46 P55:P63 P65:P75 P78:P84 P47:P53" formulaRange="1"/>
    <ignoredError sqref="P54 P6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Estefanía Álvarez Florentino</cp:lastModifiedBy>
  <cp:lastPrinted>2024-08-06T13:56:05Z</cp:lastPrinted>
  <dcterms:created xsi:type="dcterms:W3CDTF">2021-07-29T18:58:50Z</dcterms:created>
  <dcterms:modified xsi:type="dcterms:W3CDTF">2024-08-06T13:59:39Z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