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MERCEDES 2024\CIERRE FISCAL 2024\"/>
    </mc:Choice>
  </mc:AlternateContent>
  <bookViews>
    <workbookView xWindow="-120" yWindow="-120" windowWidth="20730" windowHeight="11160"/>
  </bookViews>
  <sheets>
    <sheet name="Flujo de Efectiv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1" i="1" l="1"/>
  <c r="F49" i="1"/>
  <c r="E49" i="1"/>
  <c r="E33" i="1"/>
  <c r="E64" i="1" s="1"/>
  <c r="E66" i="1" s="1"/>
  <c r="F32" i="1"/>
  <c r="F31" i="1"/>
  <c r="F33" i="1" s="1"/>
  <c r="F64" i="1" s="1"/>
  <c r="F66" i="1" s="1"/>
</calcChain>
</file>

<file path=xl/sharedStrings.xml><?xml version="1.0" encoding="utf-8"?>
<sst xmlns="http://schemas.openxmlformats.org/spreadsheetml/2006/main" count="63" uniqueCount="61">
  <si>
    <t>PRESIDENCIA DE LA REPUBLICA DOMINICANA</t>
  </si>
  <si>
    <t>CONSEJO NACIONAL DE DISCAPACIDAD</t>
  </si>
  <si>
    <t>ESTADO DE FLUJO DE EFECTIVO</t>
  </si>
  <si>
    <t>DEL  EJERCICIO TERMINADO AL  31 DE DICIEMBRE  2024 y 2023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</si>
  <si>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</si>
  <si>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</si>
  <si>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</si>
  <si>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</si>
  <si>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</si>
  <si>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>COBROS DE  SUBVENCIONES, TRANSFERENCIAS Y OTRAS ASIGNACIONES</t>
  </si>
  <si>
    <t>Cobros de seguros por primas, reclamos y otros</t>
  </si>
  <si>
    <t>Cobros por contratos mantenidos para negocios o intercambio</t>
  </si>
  <si>
    <t xml:space="preserve"> Cobros de intereses financieros</t>
  </si>
  <si>
    <t>Otros cobros</t>
  </si>
  <si>
    <t>OTROS COBROS</t>
  </si>
  <si>
    <t xml:space="preserve">PAGOS A OTRAS ENTIDADES P/FINANCIAR SUS OPERACIONES </t>
  </si>
  <si>
    <t>PAGO A LOS TRABAJADORES O EN BENEFICIO DE ELLOS</t>
  </si>
  <si>
    <t>PAGOS POR CONTRIBUCIONES A LA SEGURIDAD SOCIAL</t>
  </si>
  <si>
    <t>PAGOS DE PENSIONES Y JUBILACIONES</t>
  </si>
  <si>
    <t>PAGOS A PROVEEDORES</t>
  </si>
  <si>
    <t>Pagos por contratos mantenidos para negocios o intercambio</t>
  </si>
  <si>
    <t xml:space="preserve"> Pagos de intereses</t>
  </si>
  <si>
    <t>PAGO DE INTERESES</t>
  </si>
  <si>
    <t>OTROS PAGOS</t>
  </si>
  <si>
    <t>FLUJO DE EFECTIVO NETOS DE LAS ACTIVIDADES DE OPERACIÓN</t>
  </si>
  <si>
    <t>FLUJO DE EFECTIVO DE LAS ACTIVIDADES DE INVERSION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</si>
  <si>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</si>
  <si>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</si>
  <si>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</si>
  <si>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</si>
  <si>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</si>
  <si>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PAGO POR ADQUISICION DE PROPIEDAD  PLANTA Y EQUIPOS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</si>
  <si>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</si>
  <si>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</si>
  <si>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</si>
  <si>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</si>
  <si>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Otros pagos</t>
  </si>
  <si>
    <t>FLUJO DE EFECTIVO NETOS POR LAS ACTIVIDADES DE INVERSION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</si>
  <si>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</si>
  <si>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</si>
  <si>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</si>
  <si>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</si>
  <si>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</si>
  <si>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</si>
  <si>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</si>
  <si>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</si>
  <si>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</si>
  <si>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</si>
  <si>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</si>
  <si>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</si>
  <si>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>INCREMENTO/(DISMINUCION) NETA EN EL EFECTIVO Y EQUIVALENTES DE EFECTIVO</t>
  </si>
  <si>
    <t>EFECTIVO Y EQUIVALENTES DE EFECTIVO AL PRINCIPIO DEL PERIODO</t>
  </si>
  <si>
    <t>EFECTIVO Y EQUIVALENTES AL EFECTIVO AL FINAL DEL PERIODO</t>
  </si>
  <si>
    <t xml:space="preserve">       Alexis Antonio  Alcantara</t>
  </si>
  <si>
    <t xml:space="preserve">            Director Ejecutivo</t>
  </si>
  <si>
    <t xml:space="preserve">                                    Director Administrativo Financiero</t>
  </si>
  <si>
    <t xml:space="preserve">      Mercedes Yolanda Pujols</t>
  </si>
  <si>
    <t xml:space="preserve">                                  Dilenia de Jesús</t>
  </si>
  <si>
    <t xml:space="preserve">               Contadora</t>
  </si>
  <si>
    <t xml:space="preserve"> Victor  Valdez Rodríguez</t>
  </si>
  <si>
    <t xml:space="preserve">  Encargada 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</si>
</sst>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3399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4"/>
      <color rgb="FF003399"/>
      <name val="Calibri Light"/>
      <family val="2"/>
      <scheme val="major"/>
    </font>
    <font>
      <b/>
      <sz val="12"/>
      <color rgb="FF003399"/>
      <name val="Calibri Light"/>
      <family val="2"/>
      <scheme val="major"/>
    </font>
    <font>
      <b/>
      <sz val="12"/>
      <color theme="3"/>
      <name val="Calibri Light"/>
      <family val="1"/>
      <scheme val="major"/>
    </font>
    <font>
      <b/>
      <sz val="11"/>
      <color theme="3" tint="-0.249977111117893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231F20"/>
      <name val="Times New Roman"/>
      <family val="1"/>
    </font>
    <font>
      <sz val="11"/>
      <color rgb="FF231F20"/>
      <name val="Calibri"/>
      <family val="2"/>
      <scheme val="minor"/>
    </font>
    <font>
      <b/>
      <sz val="11"/>
      <color rgb="FF231F20"/>
      <name val="Calibri"/>
      <family val="2"/>
      <scheme val="minor"/>
    </font>
    <font>
      <u/>
      <sz val="11"/>
      <color rgb="FF231F2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</cellStyleXfs>
  <cellXfs count="44">
    <xf numFmtId="0" fontId="0" fillId="0" borderId="0" xfId="0"/>
    <xf numFmtId="0" fontId="6" fillId="2" borderId="0" xfId="0" applyFont="1" applyFill="1"/>
    <xf numFmtId="0" fontId="9" fillId="2" borderId="0" xfId="3" applyFont="1" applyFill="1" applyBorder="1" applyAlignment="1">
      <alignment horizontal="center"/>
    </xf>
    <xf numFmtId="0" fontId="10" fillId="2" borderId="0" xfId="0" applyFont="1" applyFill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 wrapText="1"/>
    </xf>
    <xf numFmtId="164" fontId="12" fillId="2" borderId="0" xfId="1" applyNumberFormat="1" applyFont="1" applyFill="1" applyAlignment="1">
      <alignment horizontal="center" vertical="center" wrapText="1"/>
    </xf>
    <xf numFmtId="0" fontId="6" fillId="2" borderId="0" xfId="0" applyFont="1" applyFill="1" applyBorder="1"/>
    <xf numFmtId="0" fontId="13" fillId="2" borderId="0" xfId="0" applyFont="1" applyFill="1" applyAlignment="1">
      <alignment vertical="center" wrapText="1"/>
    </xf>
    <xf numFmtId="164" fontId="13" fillId="2" borderId="0" xfId="1" applyNumberFormat="1" applyFont="1" applyFill="1" applyAlignment="1">
      <alignment horizontal="center" vertical="center"/>
    </xf>
    <xf numFmtId="164" fontId="13" fillId="2" borderId="0" xfId="1" applyNumberFormat="1" applyFont="1" applyFill="1" applyBorder="1" applyAlignment="1">
      <alignment horizontal="center" vertical="center"/>
    </xf>
    <xf numFmtId="164" fontId="13" fillId="2" borderId="0" xfId="1" applyNumberFormat="1" applyFont="1" applyFill="1" applyAlignment="1">
      <alignment horizontal="center" vertical="center" wrapText="1"/>
    </xf>
    <xf numFmtId="164" fontId="13" fillId="2" borderId="0" xfId="1" applyNumberFormat="1" applyFont="1" applyFill="1" applyBorder="1" applyAlignment="1">
      <alignment horizontal="center" vertical="center" wrapText="1"/>
    </xf>
    <xf numFmtId="164" fontId="13" fillId="2" borderId="3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Alignment="1">
      <alignment horizontal="center" vertical="center" wrapText="1"/>
    </xf>
    <xf numFmtId="43" fontId="6" fillId="2" borderId="0" xfId="0" applyNumberFormat="1" applyFont="1" applyFill="1"/>
    <xf numFmtId="0" fontId="14" fillId="2" borderId="0" xfId="0" applyFont="1" applyFill="1" applyAlignment="1">
      <alignment vertical="center" wrapText="1"/>
    </xf>
    <xf numFmtId="164" fontId="14" fillId="2" borderId="0" xfId="1" applyNumberFormat="1" applyFont="1" applyFill="1" applyAlignment="1">
      <alignment horizontal="center" vertical="center" wrapText="1"/>
    </xf>
    <xf numFmtId="164" fontId="6" fillId="2" borderId="0" xfId="0" applyNumberFormat="1" applyFont="1" applyFill="1" applyBorder="1"/>
    <xf numFmtId="0" fontId="10" fillId="2" borderId="0" xfId="0" applyFont="1" applyFill="1" applyAlignment="1">
      <alignment horizontal="left" vertical="center" wrapText="1"/>
    </xf>
    <xf numFmtId="164" fontId="13" fillId="2" borderId="0" xfId="1" applyNumberFormat="1" applyFont="1" applyFill="1" applyAlignment="1">
      <alignment horizontal="justify" vertical="center" wrapText="1"/>
    </xf>
    <xf numFmtId="0" fontId="13" fillId="2" borderId="0" xfId="0" applyFont="1" applyFill="1" applyAlignment="1">
      <alignment horizontal="left" vertical="center" wrapText="1"/>
    </xf>
    <xf numFmtId="164" fontId="15" fillId="2" borderId="0" xfId="1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0" fillId="2" borderId="0" xfId="0" applyFill="1" applyAlignment="1">
      <alignment vertical="top" wrapText="1"/>
    </xf>
    <xf numFmtId="164" fontId="0" fillId="2" borderId="0" xfId="1" applyNumberFormat="1" applyFont="1" applyFill="1"/>
    <xf numFmtId="164" fontId="14" fillId="2" borderId="3" xfId="1" applyNumberFormat="1" applyFont="1" applyFill="1" applyBorder="1" applyAlignment="1">
      <alignment horizontal="center" wrapText="1"/>
    </xf>
    <xf numFmtId="164" fontId="13" fillId="2" borderId="4" xfId="1" applyNumberFormat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6" fillId="2" borderId="0" xfId="1" applyNumberFormat="1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7" fillId="2" borderId="0" xfId="0" applyFont="1" applyFill="1"/>
    <xf numFmtId="0" fontId="16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17" fillId="2" borderId="0" xfId="0" applyFont="1" applyFill="1" applyAlignment="1"/>
    <xf numFmtId="0" fontId="16" fillId="2" borderId="0" xfId="0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8" fillId="2" borderId="0" xfId="3" applyFont="1" applyFill="1" applyBorder="1" applyAlignment="1">
      <alignment horizontal="center"/>
    </xf>
    <xf numFmtId="0" fontId="8" fillId="2" borderId="1" xfId="3" applyFont="1" applyFill="1" applyAlignment="1">
      <alignment horizontal="center"/>
    </xf>
  </cellXfs>
  <cellStyles count="4">
    <cellStyle name="Encabezado 1" xfId="3" builtinId="16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2152650</xdr:colOff>
      <xdr:row>0</xdr:row>
      <xdr:rowOff>0</xdr:rowOff>
    </xdr:from>
    <xdr:to>
      <xdr:col>4</xdr:col>
      <xdr:colOff>395236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0"/>
          <a:ext cx="1700161" cy="105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%20y%20Finanzas/CONTABILIDAD-FINANZAS/MERCEDES%20%202023/cierre%2031-12-2023/cierre%20fiscal%2031-12-2023/ESTADO%20DE%20FLUJO%20DE%20EFECTIVO%20%20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 DE EFECTIVO"/>
    </sheetNames>
    <sheetDataSet>
      <sheetData sheetId="0">
        <row r="63">
          <cell r="C63">
            <v>154683954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361"/>
  <sheetViews>
    <sheetView tabSelected="1" topLeftCell="A63" workbookViewId="0">
      <selection sqref="A1:G75"/>
    </sheetView>
  </sheetViews>
  <sheetFormatPr baseColWidth="10" defaultColWidth="11.42578125" defaultRowHeight="15.75" x14ac:dyDescent="0.25"/>
  <cols>
    <col min="1" max="1" width="0.85546875" style="1" customWidth="1"/>
    <col min="2" max="2" width="0.7109375" style="1" hidden="1" customWidth="1"/>
    <col min="3" max="3" width="6.5703125" style="1" customWidth="1"/>
    <col min="4" max="4" width="51.85546875" style="1" customWidth="1"/>
    <col min="5" max="5" width="14.140625" style="30" customWidth="1"/>
    <col min="6" max="6" width="22.42578125" style="30" customWidth="1"/>
    <col min="7" max="7" width="6.42578125" style="1" customWidth="1"/>
    <col min="8" max="8" width="19.5703125" style="1" customWidth="1"/>
    <col min="9" max="16384" width="11.42578125" style="1"/>
  </cols>
  <sheetData>
    <row r="7" spans="4:6" ht="21" x14ac:dyDescent="0.35">
      <c r="D7" s="40" t="s">
        <v>0</v>
      </c>
      <c r="E7" s="40"/>
      <c r="F7" s="40"/>
    </row>
    <row r="8" spans="4:6" ht="18.75" x14ac:dyDescent="0.3">
      <c r="D8" s="41" t="s">
        <v>1</v>
      </c>
      <c r="E8" s="41"/>
      <c r="F8" s="41"/>
    </row>
    <row r="9" spans="4:6" x14ac:dyDescent="0.25">
      <c r="D9" s="42" t="s">
        <v>2</v>
      </c>
      <c r="E9" s="42"/>
      <c r="F9" s="42"/>
    </row>
    <row r="10" spans="4:6" x14ac:dyDescent="0.25">
      <c r="D10" s="42" t="s">
        <v>3</v>
      </c>
      <c r="E10" s="42"/>
      <c r="F10" s="42"/>
    </row>
    <row r="11" spans="4:6" ht="16.5" thickBot="1" x14ac:dyDescent="0.3">
      <c r="D11" s="43" t="s">
        <v>4</v>
      </c>
      <c r="E11" s="43"/>
      <c r="F11" s="43"/>
    </row>
    <row r="12" spans="4:6" ht="9" customHeight="1" thickTop="1" x14ac:dyDescent="0.25">
      <c r="D12" s="2"/>
      <c r="E12" s="2"/>
      <c r="F12" s="2"/>
    </row>
    <row r="13" spans="4:6" ht="30.75" customHeight="1" x14ac:dyDescent="0.25">
      <c r="D13" s="3" t="s">
        <v>5</v>
      </c>
      <c r="E13" s="4">
        <v>2024</v>
      </c>
      <c r="F13" s="4">
        <v>2023</v>
      </c>
    </row>
    <row r="14" spans="4:6" ht="15" hidden="1" customHeight="1" x14ac:dyDescent="0.25">
      <c r="D14" s="5" t="s">
        <v>6</v>
      </c>
      <c r="E14" s="6"/>
      <c r="F14" s="6"/>
    </row>
    <row r="15" spans="4:6" hidden="1" x14ac:dyDescent="0.25">
      <c r="D15" s="5" t="s">
        <v>7</v>
      </c>
      <c r="E15" s="6"/>
      <c r="F15" s="6"/>
    </row>
    <row r="16" spans="4:6" hidden="1" x14ac:dyDescent="0.25">
      <c r="D16" s="5" t="s">
        <v>8</v>
      </c>
      <c r="E16" s="6"/>
      <c r="F16" s="6"/>
    </row>
    <row r="17" spans="4:9" x14ac:dyDescent="0.25">
      <c r="D17" s="5"/>
      <c r="E17" s="6"/>
      <c r="F17" s="6"/>
      <c r="H17" s="7"/>
      <c r="I17" s="7"/>
    </row>
    <row r="18" spans="4:9" ht="14.25" customHeight="1" x14ac:dyDescent="0.25">
      <c r="D18" s="8" t="s">
        <v>9</v>
      </c>
      <c r="E18" s="9">
        <v>293623009</v>
      </c>
      <c r="F18" s="9">
        <v>288326009</v>
      </c>
      <c r="H18" s="10"/>
      <c r="I18" s="7"/>
    </row>
    <row r="19" spans="4:9" ht="15.75" hidden="1" customHeight="1" x14ac:dyDescent="0.25">
      <c r="D19" s="8" t="s">
        <v>10</v>
      </c>
      <c r="E19" s="11"/>
      <c r="F19" s="11"/>
      <c r="H19" s="12"/>
      <c r="I19" s="7"/>
    </row>
    <row r="20" spans="4:9" ht="15.75" hidden="1" customHeight="1" x14ac:dyDescent="0.25">
      <c r="D20" s="8" t="s">
        <v>11</v>
      </c>
      <c r="E20" s="11"/>
      <c r="F20" s="11"/>
      <c r="H20" s="12"/>
      <c r="I20" s="7"/>
    </row>
    <row r="21" spans="4:9" ht="15.75" hidden="1" customHeight="1" x14ac:dyDescent="0.25">
      <c r="D21" s="8" t="s">
        <v>12</v>
      </c>
      <c r="E21" s="11"/>
      <c r="F21" s="11"/>
      <c r="H21" s="12"/>
      <c r="I21" s="7"/>
    </row>
    <row r="22" spans="4:9" ht="15.75" hidden="1" customHeight="1" x14ac:dyDescent="0.25">
      <c r="D22" s="8" t="s">
        <v>13</v>
      </c>
      <c r="E22" s="11"/>
      <c r="F22" s="11"/>
      <c r="H22" s="12"/>
      <c r="I22" s="7"/>
    </row>
    <row r="23" spans="4:9" ht="15.75" customHeight="1" x14ac:dyDescent="0.25">
      <c r="D23" s="8" t="s">
        <v>14</v>
      </c>
      <c r="E23" s="11">
        <v>270867</v>
      </c>
      <c r="F23" s="11">
        <v>1525000</v>
      </c>
      <c r="H23" s="12"/>
      <c r="I23" s="7"/>
    </row>
    <row r="24" spans="4:9" ht="30.75" customHeight="1" x14ac:dyDescent="0.25">
      <c r="D24" s="8" t="s">
        <v>15</v>
      </c>
      <c r="E24" s="9">
        <v>-140076803</v>
      </c>
      <c r="F24" s="9">
        <v>-132838800</v>
      </c>
      <c r="H24" s="10"/>
      <c r="I24" s="7"/>
    </row>
    <row r="25" spans="4:9" x14ac:dyDescent="0.25">
      <c r="D25" s="8" t="s">
        <v>16</v>
      </c>
      <c r="E25" s="11">
        <v>-78327273.569999993</v>
      </c>
      <c r="F25" s="11">
        <v>-67494593.069999993</v>
      </c>
      <c r="H25" s="12"/>
      <c r="I25" s="7"/>
    </row>
    <row r="26" spans="4:9" x14ac:dyDescent="0.25">
      <c r="D26" s="8" t="s">
        <v>17</v>
      </c>
      <c r="E26" s="11">
        <v>-4062301.91</v>
      </c>
      <c r="F26" s="11">
        <v>-7950112</v>
      </c>
      <c r="H26" s="12"/>
      <c r="I26" s="7"/>
    </row>
    <row r="27" spans="4:9" x14ac:dyDescent="0.25">
      <c r="D27" s="8" t="s">
        <v>18</v>
      </c>
      <c r="E27" s="11">
        <v>-4653745.5999999996</v>
      </c>
      <c r="F27" s="11">
        <v>0</v>
      </c>
      <c r="H27" s="12"/>
      <c r="I27" s="7"/>
    </row>
    <row r="28" spans="4:9" x14ac:dyDescent="0.25">
      <c r="D28" s="8" t="s">
        <v>19</v>
      </c>
      <c r="E28" s="11">
        <v>-32608460</v>
      </c>
      <c r="F28" s="11">
        <v>-21974055.390000001</v>
      </c>
      <c r="H28" s="12"/>
      <c r="I28" s="7"/>
    </row>
    <row r="29" spans="4:9" ht="15.75" hidden="1" customHeight="1" x14ac:dyDescent="0.25">
      <c r="D29" s="8" t="s">
        <v>20</v>
      </c>
      <c r="E29" s="11"/>
      <c r="F29" s="11"/>
      <c r="H29" s="12"/>
      <c r="I29" s="7"/>
    </row>
    <row r="30" spans="4:9" ht="15.75" hidden="1" customHeight="1" x14ac:dyDescent="0.25">
      <c r="D30" s="8" t="s">
        <v>21</v>
      </c>
      <c r="E30" s="11"/>
      <c r="F30" s="11"/>
      <c r="H30" s="12"/>
      <c r="I30" s="7"/>
    </row>
    <row r="31" spans="4:9" x14ac:dyDescent="0.25">
      <c r="D31" s="8" t="s">
        <v>22</v>
      </c>
      <c r="E31" s="11">
        <v>-16056.54</v>
      </c>
      <c r="F31" s="11">
        <f>-99552-100</f>
        <v>-99652</v>
      </c>
      <c r="H31" s="12"/>
      <c r="I31" s="7"/>
    </row>
    <row r="32" spans="4:9" ht="16.5" thickBot="1" x14ac:dyDescent="0.3">
      <c r="D32" s="8" t="s">
        <v>23</v>
      </c>
      <c r="E32" s="13">
        <v>-330400</v>
      </c>
      <c r="F32" s="13">
        <f>-1640609.59-38542</f>
        <v>-1679151.59</v>
      </c>
      <c r="H32" s="12"/>
      <c r="I32" s="7"/>
    </row>
    <row r="33" spans="4:9" ht="30" x14ac:dyDescent="0.25">
      <c r="D33" s="3" t="s">
        <v>24</v>
      </c>
      <c r="E33" s="14">
        <f>SUM(E18:E32)</f>
        <v>33818835.38000001</v>
      </c>
      <c r="F33" s="14">
        <f>SUM(F18:F32)</f>
        <v>57814644.950000003</v>
      </c>
      <c r="G33" s="15"/>
      <c r="H33" s="12"/>
      <c r="I33" s="7"/>
    </row>
    <row r="34" spans="4:9" x14ac:dyDescent="0.25">
      <c r="D34" s="16"/>
      <c r="E34" s="17"/>
      <c r="F34" s="17"/>
      <c r="H34" s="18"/>
      <c r="I34" s="7"/>
    </row>
    <row r="35" spans="4:9" x14ac:dyDescent="0.25">
      <c r="D35" s="19" t="s">
        <v>25</v>
      </c>
      <c r="E35" s="20"/>
      <c r="F35" s="20"/>
      <c r="H35" s="7"/>
      <c r="I35" s="7"/>
    </row>
    <row r="36" spans="4:9" hidden="1" x14ac:dyDescent="0.25">
      <c r="D36" s="21" t="s">
        <v>26</v>
      </c>
      <c r="E36" s="11"/>
      <c r="F36" s="11"/>
      <c r="H36" s="7"/>
      <c r="I36" s="7"/>
    </row>
    <row r="37" spans="4:9" ht="30" hidden="1" x14ac:dyDescent="0.25">
      <c r="D37" s="8" t="s">
        <v>27</v>
      </c>
      <c r="E37" s="11"/>
      <c r="F37" s="11"/>
      <c r="H37" s="7"/>
      <c r="I37" s="7"/>
    </row>
    <row r="38" spans="4:9" ht="30" hidden="1" x14ac:dyDescent="0.25">
      <c r="D38" s="8" t="s">
        <v>28</v>
      </c>
      <c r="E38" s="11"/>
      <c r="F38" s="11"/>
      <c r="H38" s="7"/>
      <c r="I38" s="7"/>
    </row>
    <row r="39" spans="4:9" ht="30" hidden="1" x14ac:dyDescent="0.25">
      <c r="D39" s="8" t="s">
        <v>29</v>
      </c>
      <c r="E39" s="11"/>
      <c r="F39" s="11"/>
      <c r="H39" s="7"/>
      <c r="I39" s="7"/>
    </row>
    <row r="40" spans="4:9" ht="30" hidden="1" x14ac:dyDescent="0.25">
      <c r="D40" s="8" t="s">
        <v>30</v>
      </c>
      <c r="E40" s="11"/>
      <c r="F40" s="11"/>
      <c r="H40" s="7"/>
      <c r="I40" s="7"/>
    </row>
    <row r="41" spans="4:9" hidden="1" x14ac:dyDescent="0.25">
      <c r="D41" s="8" t="s">
        <v>13</v>
      </c>
      <c r="E41" s="11"/>
      <c r="F41" s="11"/>
      <c r="H41" s="7"/>
      <c r="I41" s="7"/>
    </row>
    <row r="42" spans="4:9" ht="24" customHeight="1" x14ac:dyDescent="0.25">
      <c r="D42" s="8" t="s">
        <v>31</v>
      </c>
      <c r="E42" s="12">
        <v>-9961509.9299999997</v>
      </c>
      <c r="F42" s="12">
        <v>-2903737.12</v>
      </c>
      <c r="H42" s="7"/>
      <c r="I42" s="7"/>
    </row>
    <row r="43" spans="4:9" ht="16.5" thickBot="1" x14ac:dyDescent="0.3">
      <c r="D43" s="8"/>
      <c r="E43" s="13"/>
      <c r="F43" s="13"/>
      <c r="H43" s="7"/>
      <c r="I43" s="7"/>
    </row>
    <row r="44" spans="4:9" ht="30" hidden="1" x14ac:dyDescent="0.25">
      <c r="D44" s="8" t="s">
        <v>32</v>
      </c>
      <c r="E44" s="11"/>
      <c r="F44" s="11"/>
      <c r="H44" s="7"/>
      <c r="I44" s="7"/>
    </row>
    <row r="45" spans="4:9" ht="30" hidden="1" x14ac:dyDescent="0.25">
      <c r="D45" s="8" t="s">
        <v>33</v>
      </c>
      <c r="E45" s="11"/>
      <c r="F45" s="11"/>
      <c r="H45" s="7"/>
      <c r="I45" s="7"/>
    </row>
    <row r="46" spans="4:9" ht="30" hidden="1" x14ac:dyDescent="0.25">
      <c r="D46" s="8" t="s">
        <v>34</v>
      </c>
      <c r="E46" s="11"/>
      <c r="F46" s="11"/>
      <c r="H46" s="7"/>
      <c r="I46" s="7"/>
    </row>
    <row r="47" spans="4:9" ht="30" hidden="1" x14ac:dyDescent="0.25">
      <c r="D47" s="8" t="s">
        <v>35</v>
      </c>
      <c r="E47" s="11"/>
      <c r="F47" s="11"/>
      <c r="H47" s="7"/>
      <c r="I47" s="7"/>
    </row>
    <row r="48" spans="4:9" hidden="1" x14ac:dyDescent="0.25">
      <c r="D48" s="8" t="s">
        <v>36</v>
      </c>
      <c r="E48" s="22"/>
      <c r="F48" s="22"/>
      <c r="H48" s="7"/>
      <c r="I48" s="7"/>
    </row>
    <row r="49" spans="4:9" ht="30" x14ac:dyDescent="0.25">
      <c r="D49" s="19" t="s">
        <v>37</v>
      </c>
      <c r="E49" s="17">
        <f>SUM(E42:E48)</f>
        <v>-9961509.9299999997</v>
      </c>
      <c r="F49" s="17">
        <f>SUM(F42:F48)</f>
        <v>-2903737.12</v>
      </c>
      <c r="H49" s="7"/>
      <c r="I49" s="7"/>
    </row>
    <row r="50" spans="4:9" hidden="1" x14ac:dyDescent="0.25">
      <c r="D50" s="23" t="s">
        <v>38</v>
      </c>
      <c r="E50" s="20"/>
      <c r="F50" s="20"/>
    </row>
    <row r="51" spans="4:9" hidden="1" x14ac:dyDescent="0.25">
      <c r="D51" s="8" t="s">
        <v>39</v>
      </c>
      <c r="E51" s="11"/>
      <c r="F51" s="11"/>
    </row>
    <row r="52" spans="4:9" hidden="1" x14ac:dyDescent="0.25">
      <c r="D52" s="8" t="s">
        <v>40</v>
      </c>
      <c r="E52" s="11"/>
      <c r="F52" s="11"/>
    </row>
    <row r="53" spans="4:9" hidden="1" x14ac:dyDescent="0.25">
      <c r="D53" s="8" t="s">
        <v>41</v>
      </c>
      <c r="E53" s="11"/>
      <c r="F53" s="11"/>
    </row>
    <row r="54" spans="4:9" ht="30" hidden="1" x14ac:dyDescent="0.25">
      <c r="D54" s="8" t="s">
        <v>42</v>
      </c>
      <c r="E54" s="11"/>
      <c r="F54" s="11"/>
    </row>
    <row r="55" spans="4:9" hidden="1" x14ac:dyDescent="0.25">
      <c r="D55" s="8" t="s">
        <v>13</v>
      </c>
      <c r="E55" s="11"/>
      <c r="F55" s="11"/>
    </row>
    <row r="56" spans="4:9" ht="30" hidden="1" x14ac:dyDescent="0.25">
      <c r="D56" s="8" t="s">
        <v>43</v>
      </c>
      <c r="E56" s="11"/>
      <c r="F56" s="11"/>
    </row>
    <row r="57" spans="4:9" ht="30" hidden="1" x14ac:dyDescent="0.25">
      <c r="D57" s="8" t="s">
        <v>44</v>
      </c>
      <c r="E57" s="11"/>
      <c r="F57" s="11"/>
    </row>
    <row r="58" spans="4:9" ht="30" hidden="1" x14ac:dyDescent="0.25">
      <c r="D58" s="8" t="s">
        <v>45</v>
      </c>
      <c r="E58" s="11"/>
      <c r="F58" s="11"/>
    </row>
    <row r="59" spans="4:9" hidden="1" x14ac:dyDescent="0.25">
      <c r="D59" s="8" t="s">
        <v>46</v>
      </c>
      <c r="E59" s="11"/>
      <c r="F59" s="11"/>
    </row>
    <row r="60" spans="4:9" ht="30" hidden="1" x14ac:dyDescent="0.25">
      <c r="D60" s="8" t="s">
        <v>47</v>
      </c>
      <c r="E60" s="11"/>
      <c r="F60" s="11"/>
    </row>
    <row r="61" spans="4:9" hidden="1" x14ac:dyDescent="0.25">
      <c r="D61" s="8" t="s">
        <v>48</v>
      </c>
      <c r="E61" s="22"/>
      <c r="F61" s="22"/>
    </row>
    <row r="62" spans="4:9" ht="30" hidden="1" x14ac:dyDescent="0.25">
      <c r="D62" s="23" t="s">
        <v>49</v>
      </c>
      <c r="E62" s="17"/>
      <c r="F62" s="17"/>
    </row>
    <row r="63" spans="4:9" ht="6.75" customHeight="1" x14ac:dyDescent="0.25">
      <c r="D63" s="24"/>
      <c r="E63" s="25"/>
      <c r="F63" s="25"/>
    </row>
    <row r="64" spans="4:9" ht="30.75" thickBot="1" x14ac:dyDescent="0.3">
      <c r="D64" s="3" t="s">
        <v>50</v>
      </c>
      <c r="E64" s="26">
        <f>E33+E42</f>
        <v>23857325.45000001</v>
      </c>
      <c r="F64" s="26">
        <f>F33+F42</f>
        <v>54910907.830000006</v>
      </c>
    </row>
    <row r="65" spans="4:7" ht="30" x14ac:dyDescent="0.25">
      <c r="D65" s="3" t="s">
        <v>51</v>
      </c>
      <c r="E65" s="27">
        <v>199594862</v>
      </c>
      <c r="F65" s="27">
        <v>144683954</v>
      </c>
    </row>
    <row r="66" spans="4:7" ht="30.75" thickBot="1" x14ac:dyDescent="0.3">
      <c r="D66" s="16" t="s">
        <v>52</v>
      </c>
      <c r="E66" s="28">
        <f>SUM(E64:E65)</f>
        <v>223452187.45000002</v>
      </c>
      <c r="F66" s="28">
        <f>SUM(F64:F65)</f>
        <v>199594861.83000001</v>
      </c>
    </row>
    <row r="67" spans="4:7" ht="16.5" thickTop="1" x14ac:dyDescent="0.25">
      <c r="D67" s="29"/>
      <c r="E67" s="25"/>
      <c r="F67" s="25"/>
      <c r="G67" s="30"/>
    </row>
    <row r="68" spans="4:7" ht="48" customHeight="1" x14ac:dyDescent="0.3">
      <c r="D68" s="31" t="s">
        <v>53</v>
      </c>
      <c r="E68" s="39" t="s">
        <v>59</v>
      </c>
      <c r="F68" s="39"/>
      <c r="G68" s="32"/>
    </row>
    <row r="69" spans="4:7" ht="18.75" x14ac:dyDescent="0.3">
      <c r="D69" s="33" t="s">
        <v>54</v>
      </c>
      <c r="E69" s="34" t="s">
        <v>55</v>
      </c>
      <c r="F69" s="32"/>
      <c r="G69" s="32"/>
    </row>
    <row r="70" spans="4:7" ht="34.5" customHeight="1" x14ac:dyDescent="0.3">
      <c r="D70" s="33"/>
      <c r="E70" s="35"/>
      <c r="F70" s="35"/>
      <c r="G70" s="29"/>
    </row>
    <row r="71" spans="4:7" ht="18.75" x14ac:dyDescent="0.3">
      <c r="D71" s="36" t="s">
        <v>56</v>
      </c>
      <c r="E71" s="32" t="s">
        <v>57</v>
      </c>
      <c r="F71" s="32"/>
      <c r="G71" s="37"/>
    </row>
    <row r="72" spans="4:7" ht="18.75" x14ac:dyDescent="0.3">
      <c r="D72" s="33" t="s">
        <v>58</v>
      </c>
      <c r="E72" s="38" t="s">
        <v>60</v>
      </c>
      <c r="F72" s="38"/>
      <c r="G72" s="38"/>
    </row>
    <row r="361" spans="5:5" x14ac:dyDescent="0.25">
      <c r="E361" s="30">
        <f>'[1]FLUJO DE EFECTIVO'!C63</f>
        <v>154683954</v>
      </c>
    </row>
  </sheetData>
  <mergeCells count="6">
    <mergeCell ref="E68:F68"/>
    <mergeCell ref="D7:F7"/>
    <mergeCell ref="D8:F8"/>
    <mergeCell ref="D9:F9"/>
    <mergeCell ref="D10:F10"/>
    <mergeCell ref="D11:F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Flujo de Efectivo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Pujols</dc:creator>
  <cp:lastModifiedBy>Mercedes Pujols</cp:lastModifiedBy>
  <cp:lastPrinted>2025-01-22T18:38:28Z</cp:lastPrinted>
  <dcterms:created xsi:type="dcterms:W3CDTF">2025-01-20T16:14:22Z</dcterms:created>
  <dcterms:modified xsi:type="dcterms:W3CDTF">2025-01-22T19:23:02Z</dcterms:modified>
</cp:coreProperties>
</file>