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JULIO\S - FINANZAS\Relación de Ingreso y Egresos\"/>
    </mc:Choice>
  </mc:AlternateContent>
  <xr:revisionPtr revIDLastSave="0" documentId="8_{BB5132EC-7EDD-4F54-A9C4-D0DDD65335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3" i="2" l="1"/>
  <c r="J80" i="2"/>
  <c r="J77" i="2"/>
  <c r="J72" i="2"/>
  <c r="J69" i="2"/>
  <c r="J64" i="2"/>
  <c r="J54" i="2"/>
  <c r="J47" i="2"/>
  <c r="J38" i="2"/>
  <c r="J28" i="2"/>
  <c r="J18" i="2"/>
  <c r="J12" i="2"/>
  <c r="J85" i="2" s="1"/>
  <c r="I83" i="2" l="1"/>
  <c r="I80" i="2"/>
  <c r="I77" i="2"/>
  <c r="I72" i="2"/>
  <c r="I69" i="2"/>
  <c r="I64" i="2"/>
  <c r="I54" i="2"/>
  <c r="I47" i="2"/>
  <c r="I38" i="2"/>
  <c r="I28" i="2"/>
  <c r="I18" i="2"/>
  <c r="I12" i="2"/>
  <c r="I85" i="2" s="1"/>
  <c r="C83" i="2"/>
  <c r="C80" i="2"/>
  <c r="C77" i="2"/>
  <c r="C72" i="2"/>
  <c r="C69" i="2"/>
  <c r="C64" i="2"/>
  <c r="C54" i="2"/>
  <c r="C47" i="2"/>
  <c r="C38" i="2"/>
  <c r="C28" i="2"/>
  <c r="C18" i="2"/>
  <c r="C12" i="2"/>
  <c r="C85" i="2" s="1"/>
  <c r="H83" i="2" l="1"/>
  <c r="H80" i="2"/>
  <c r="H77" i="2"/>
  <c r="H72" i="2"/>
  <c r="H69" i="2"/>
  <c r="H64" i="2"/>
  <c r="H54" i="2"/>
  <c r="H47" i="2"/>
  <c r="H38" i="2"/>
  <c r="H28" i="2"/>
  <c r="H18" i="2"/>
  <c r="H12" i="2"/>
  <c r="H85" i="2" l="1"/>
  <c r="G83" i="2"/>
  <c r="G80" i="2"/>
  <c r="G77" i="2"/>
  <c r="G72" i="2"/>
  <c r="G69" i="2"/>
  <c r="G64" i="2"/>
  <c r="G54" i="2"/>
  <c r="G47" i="2"/>
  <c r="G38" i="2"/>
  <c r="G28" i="2"/>
  <c r="G18" i="2"/>
  <c r="G12" i="2"/>
  <c r="G85" i="2" l="1"/>
  <c r="F83" i="2"/>
  <c r="F80" i="2"/>
  <c r="F77" i="2"/>
  <c r="F72" i="2"/>
  <c r="F69" i="2"/>
  <c r="F64" i="2"/>
  <c r="F54" i="2"/>
  <c r="F47" i="2"/>
  <c r="F38" i="2"/>
  <c r="F28" i="2"/>
  <c r="F18" i="2"/>
  <c r="F12" i="2"/>
  <c r="F85" i="2" l="1"/>
  <c r="E83" i="2"/>
  <c r="E80" i="2"/>
  <c r="E77" i="2"/>
  <c r="E72" i="2"/>
  <c r="E69" i="2"/>
  <c r="E64" i="2"/>
  <c r="E54" i="2"/>
  <c r="E47" i="2"/>
  <c r="E38" i="2"/>
  <c r="E28" i="2"/>
  <c r="E18" i="2"/>
  <c r="E12" i="2"/>
  <c r="E85" i="2" l="1"/>
  <c r="D83" i="2"/>
  <c r="D80" i="2"/>
  <c r="D77" i="2"/>
  <c r="D72" i="2"/>
  <c r="D69" i="2"/>
  <c r="D64" i="2"/>
  <c r="D54" i="2"/>
  <c r="D47" i="2"/>
  <c r="D38" i="2"/>
  <c r="D28" i="2"/>
  <c r="D18" i="2"/>
  <c r="D12" i="2"/>
  <c r="D85" i="2" s="1"/>
  <c r="B83" i="2" l="1"/>
  <c r="B80" i="2"/>
  <c r="B77" i="2"/>
  <c r="B72" i="2"/>
  <c r="B69" i="2"/>
  <c r="B64" i="2"/>
  <c r="B54" i="2"/>
  <c r="B47" i="2"/>
  <c r="B38" i="2"/>
  <c r="B28" i="2"/>
  <c r="B18" i="2"/>
  <c r="B12" i="2"/>
  <c r="B85" i="2" s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O80" i="2"/>
  <c r="N80" i="2"/>
  <c r="M80" i="2"/>
  <c r="L80" i="2"/>
  <c r="K80" i="2"/>
  <c r="O77" i="2"/>
  <c r="N77" i="2"/>
  <c r="M77" i="2"/>
  <c r="L77" i="2"/>
  <c r="K77" i="2"/>
  <c r="O72" i="2"/>
  <c r="N72" i="2"/>
  <c r="M72" i="2"/>
  <c r="L72" i="2"/>
  <c r="K72" i="2"/>
  <c r="O69" i="2"/>
  <c r="N69" i="2"/>
  <c r="M69" i="2"/>
  <c r="L69" i="2"/>
  <c r="K69" i="2"/>
  <c r="O64" i="2"/>
  <c r="N64" i="2"/>
  <c r="M64" i="2"/>
  <c r="L64" i="2"/>
  <c r="K64" i="2"/>
  <c r="O54" i="2"/>
  <c r="N54" i="2"/>
  <c r="M54" i="2"/>
  <c r="L54" i="2"/>
  <c r="K54" i="2"/>
  <c r="N47" i="2"/>
  <c r="M47" i="2"/>
  <c r="L47" i="2"/>
  <c r="K47" i="2"/>
  <c r="O38" i="2"/>
  <c r="O28" i="2"/>
  <c r="N28" i="2"/>
  <c r="M28" i="2"/>
  <c r="L28" i="2"/>
  <c r="K28" i="2"/>
  <c r="O18" i="2"/>
  <c r="N18" i="2"/>
  <c r="M18" i="2"/>
  <c r="L18" i="2"/>
  <c r="K18" i="2"/>
  <c r="P13" i="2"/>
  <c r="P12" i="2" s="1"/>
  <c r="N12" i="2"/>
  <c r="M12" i="2"/>
  <c r="L12" i="2"/>
  <c r="K12" i="2"/>
  <c r="N85" i="2" l="1"/>
  <c r="O85" i="2"/>
  <c r="L85" i="2"/>
  <c r="M85" i="2"/>
  <c r="K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<sst xmlns="http://schemas.openxmlformats.org/spreadsheetml/2006/main" count="112" uniqueCount="112">
  <si>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</si>
  <si>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</si>
  <si>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</si>
  <si>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</si>
  <si>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</si>
  <si>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</si>
  <si>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</si>
  <si>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</si>
  <si>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</si>
  <si>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</si>
  <si>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</si>
  <si>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</si>
  <si>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</si>
  <si>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</si>
  <si>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</si>
  <si>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</si>
  <si>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</si>
  <si>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</si>
  <si>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</si>
  <si>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</si>
  <si>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</si>
  <si>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</si>
  <si>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</si>
  <si>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</si>
  <si>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</si>
  <si>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</si>
  <si>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</si>
  <si>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</si>
  <si>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</si>
  <si>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</si>
  <si>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</si>
  <si>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</si>
  <si>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</si>
  <si>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</si>
  <si>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</si>
  <si>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</si>
  <si>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</si>
  <si>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</si>
  <si>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</si>
  <si>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</si>
  <si>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</si>
  <si>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</si>
  <si>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</si>
  <si>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</si>
  <si>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</si>
  <si>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</si>
  <si>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</si>
  <si>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</si>
  <si>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</si>
  <si>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</si>
  <si>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</si>
  <si>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</si>
  <si>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</si>
  <si>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</si>
  <si>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</si>
  <si>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</si>
  <si>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</si>
  <si>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</si>
  <si>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</si>
  <si>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</si>
  <si>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</si>
  <si>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</si>
  <si>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</si>
  <si>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</si>
  <si>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</si>
  <si>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</si>
  <si>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</si>
  <si>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</si>
  <si>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</si>
  <si>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</si>
  <si>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</si>
  <si>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</si>
  <si>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</si>
  <si>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</si>
  <si>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</si>
  <si>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</si>
  <si>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</si>
  <si>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</si>
  <si>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</si>
  <si>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</si>
  <si>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</si>
  <si>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</si>
  <si>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</si>
  <si>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</si>
  <si>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</si>
  <si>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</si>
  <si>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</si>
  <si>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</si>
  <si>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</si>
  <si>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</si>
  <si>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</si>
  <si>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</si>
  <si>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</si>
  <si>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</si>
  <si>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</si>
  <si>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</si>
  <si>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</si>
  <si>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</si>
  <si>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</si>
  <si>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</si>
  <si>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</si>
  <si>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</si>
  <si>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</si>
  <si>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</si>
  <si>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</si>
  <si>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</si>
  <si>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</si>
  <si>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</si>
  <si>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</si>
  <si>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Julio--2023</t>
  </si>
  <si>
    <t>Fecha de registro: del 01 de Julio del 2023</t>
  </si>
  <si>
    <t>Fecha de imputación: hasta el 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</si>
</sst>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3" fontId="0" fillId="0" borderId="0" xfId="1" applyFont="1"/>
    <xf numFmtId="43" fontId="3" fillId="0" borderId="0" xfId="1" applyFont="1"/>
    <xf numFmtId="0" fontId="0" fillId="0" borderId="0" xfId="0" applyFont="1"/>
    <xf numFmtId="4" fontId="0" fillId="0" borderId="0" xfId="0" applyNumberForma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59" zoomScale="80" zoomScaleNormal="80" workbookViewId="0">
      <selection activeCell="C86" sqref="C86"/>
    </sheetView>
  </sheetViews>
  <sheetFormatPr baseColWidth="10" defaultColWidth="11.42578125" defaultRowHeight="15" x14ac:dyDescent="0.25"/>
  <cols>
    <col min="1" max="1" width="91.140625" customWidth="1"/>
    <col min="2" max="2" width="20.8554687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9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6" t="s">
        <v>109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15.75" customHeight="1" x14ac:dyDescent="0.25">
      <c r="A6" s="38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.75" customHeight="1" x14ac:dyDescent="0.25">
      <c r="A7" s="39" t="s">
        <v>76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6" ht="25.5" customHeight="1" x14ac:dyDescent="0.25">
      <c r="A9" s="33" t="s">
        <v>66</v>
      </c>
      <c r="B9" s="34" t="s">
        <v>93</v>
      </c>
      <c r="C9" s="34" t="s">
        <v>92</v>
      </c>
      <c r="D9" s="40" t="s">
        <v>90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x14ac:dyDescent="0.25">
      <c r="A10" s="33"/>
      <c r="B10" s="35"/>
      <c r="C10" s="35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16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" si="0">SUM(D13:D17)</f>
        <v>4915823.3499999996</v>
      </c>
      <c r="E12" s="15">
        <f t="shared" ref="E12" si="1">SUM(E13:E17)</f>
        <v>4625753.26</v>
      </c>
      <c r="F12" s="15">
        <f t="shared" ref="F12:G12" si="2">SUM(F13:F17)</f>
        <v>5540101.9199999999</v>
      </c>
      <c r="G12" s="15">
        <f t="shared" si="2"/>
        <v>5809889.4000000004</v>
      </c>
      <c r="H12" s="15">
        <f t="shared" ref="H12:I12" si="3">SUM(H13:H17)</f>
        <v>5475834.8399999999</v>
      </c>
      <c r="I12" s="15">
        <f t="shared" si="3"/>
        <v>8592136.6500000004</v>
      </c>
      <c r="J12" s="15">
        <f>SUM(J13:J17)</f>
        <v>5377781.1899999995</v>
      </c>
      <c r="K12" s="15">
        <f t="shared" ref="K12:P12" si="4">SUM(K13:K17)</f>
        <v>0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5">
        <f>SUM(O13:O17)</f>
        <v>0</v>
      </c>
      <c r="P12" s="15">
        <f t="shared" si="4"/>
        <v>40337320.609999999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4826604.24</v>
      </c>
      <c r="J13" s="14">
        <v>4527449.42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30896040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3057737.53</v>
      </c>
      <c r="J14" s="14">
        <v>170500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5">SUM(D14:O14)</f>
        <v>4901370.8599999994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5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5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707794.88</v>
      </c>
      <c r="J17" s="14">
        <v>679831.77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5"/>
        <v>4539909.75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66173110.589999996</v>
      </c>
      <c r="D18" s="15">
        <f t="shared" ref="D18" si="6">SUM(D19:D27)</f>
        <v>118000</v>
      </c>
      <c r="E18" s="15">
        <f t="shared" ref="E18" si="7">SUM(E19:E27)</f>
        <v>1581881.4</v>
      </c>
      <c r="F18" s="15">
        <f t="shared" ref="F18:G18" si="8">SUM(F19:F27)</f>
        <v>683397.15</v>
      </c>
      <c r="G18" s="15">
        <f t="shared" si="8"/>
        <v>570542.57000000007</v>
      </c>
      <c r="H18" s="15">
        <f t="shared" ref="H18:I18" si="9">SUM(H19:H27)</f>
        <v>1060117.1100000001</v>
      </c>
      <c r="I18" s="15">
        <f t="shared" si="9"/>
        <v>523188.04000000004</v>
      </c>
      <c r="J18" s="15">
        <f t="shared" ref="J18" si="10">SUM(J19:J27)</f>
        <v>1704175.73</v>
      </c>
      <c r="K18" s="15">
        <f t="shared" ref="K18:P18" si="11">SUM(K19:K27)</f>
        <v>0</v>
      </c>
      <c r="L18" s="15">
        <f t="shared" si="11"/>
        <v>0</v>
      </c>
      <c r="M18" s="15">
        <f t="shared" si="11"/>
        <v>0</v>
      </c>
      <c r="N18" s="15">
        <f t="shared" si="11"/>
        <v>0</v>
      </c>
      <c r="O18" s="15">
        <f t="shared" si="11"/>
        <v>0</v>
      </c>
      <c r="P18" s="15">
        <f t="shared" si="11"/>
        <v>6241302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288336.95</v>
      </c>
      <c r="J19" s="14">
        <v>357246.66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1739235.2899999998</v>
      </c>
    </row>
    <row r="20" spans="1:16" x14ac:dyDescent="0.25">
      <c r="A20" s="1" t="s">
        <v>9</v>
      </c>
      <c r="B20" s="14">
        <v>430000</v>
      </c>
      <c r="C20" s="26">
        <v>2401970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232800.24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5"/>
        <v>478221.15</v>
      </c>
    </row>
    <row r="21" spans="1:16" x14ac:dyDescent="0.25">
      <c r="A21" s="1" t="s">
        <v>10</v>
      </c>
      <c r="B21" s="14">
        <v>2000000</v>
      </c>
      <c r="C21" s="26">
        <v>4237750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68400</v>
      </c>
      <c r="J21" s="14">
        <v>146157.5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5"/>
        <v>842498.84</v>
      </c>
    </row>
    <row r="22" spans="1:16" x14ac:dyDescent="0.25">
      <c r="A22" s="1" t="s">
        <v>11</v>
      </c>
      <c r="B22" s="14">
        <v>1355000</v>
      </c>
      <c r="C22" s="26">
        <v>1314452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40151.879999999997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5"/>
        <v>144125.16</v>
      </c>
    </row>
    <row r="23" spans="1:16" x14ac:dyDescent="0.25">
      <c r="A23" s="1" t="s">
        <v>12</v>
      </c>
      <c r="B23" s="14">
        <v>1871702</v>
      </c>
      <c r="C23" s="26">
        <v>1296992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21620.080000000002</v>
      </c>
      <c r="J23" s="14">
        <v>230737.5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5"/>
        <v>370847.98</v>
      </c>
    </row>
    <row r="24" spans="1:16" x14ac:dyDescent="0.25">
      <c r="A24" s="1" t="s">
        <v>13</v>
      </c>
      <c r="B24" s="14">
        <v>1490000</v>
      </c>
      <c r="C24" s="26">
        <v>2520000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17400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5"/>
        <v>273944.63</v>
      </c>
    </row>
    <row r="25" spans="1:16" x14ac:dyDescent="0.25">
      <c r="A25" s="1" t="s">
        <v>14</v>
      </c>
      <c r="B25" s="14">
        <v>2136500</v>
      </c>
      <c r="C25" s="26">
        <v>2738229.01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79223.009999999995</v>
      </c>
      <c r="J25" s="14">
        <v>112535.67999999999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5"/>
        <v>413671.55</v>
      </c>
    </row>
    <row r="26" spans="1:16" x14ac:dyDescent="0.25">
      <c r="A26" s="1" t="s">
        <v>15</v>
      </c>
      <c r="B26" s="14">
        <v>1958000</v>
      </c>
      <c r="C26" s="26">
        <v>32118150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12508</v>
      </c>
      <c r="J26" s="14">
        <v>329934.90000000002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5"/>
        <v>1156685.28</v>
      </c>
    </row>
    <row r="27" spans="1:16" x14ac:dyDescent="0.25">
      <c r="A27" s="1" t="s">
        <v>16</v>
      </c>
      <c r="B27" s="14">
        <v>4070000</v>
      </c>
      <c r="C27" s="26">
        <v>15777567.58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53100</v>
      </c>
      <c r="J27" s="14">
        <v>237211.37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5"/>
        <v>822072.12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11285451.42</v>
      </c>
      <c r="D28" s="15">
        <f t="shared" ref="D28" si="12">SUM(D29:D37)</f>
        <v>0</v>
      </c>
      <c r="E28" s="15">
        <f t="shared" ref="E28" si="13">SUM(E29:E37)</f>
        <v>611475</v>
      </c>
      <c r="F28" s="15">
        <f t="shared" ref="F28:G28" si="14">SUM(F29:F37)</f>
        <v>725808.54</v>
      </c>
      <c r="G28" s="15">
        <f t="shared" si="14"/>
        <v>110777.47</v>
      </c>
      <c r="H28" s="15">
        <f t="shared" ref="H28:I28" si="15">SUM(H29:H37)</f>
        <v>99571.27</v>
      </c>
      <c r="I28" s="15">
        <f t="shared" si="15"/>
        <v>629500</v>
      </c>
      <c r="J28" s="15">
        <f t="shared" ref="J28" si="16">SUM(J29:J37)</f>
        <v>149284.45000000001</v>
      </c>
      <c r="K28" s="15">
        <f t="shared" ref="K28:P28" si="17">SUM(K29:K37)</f>
        <v>0</v>
      </c>
      <c r="L28" s="15">
        <f>SUM(L29:L37)</f>
        <v>0</v>
      </c>
      <c r="M28" s="15">
        <f t="shared" si="17"/>
        <v>0</v>
      </c>
      <c r="N28" s="15">
        <f t="shared" si="17"/>
        <v>0</v>
      </c>
      <c r="O28" s="15">
        <f t="shared" si="17"/>
        <v>0</v>
      </c>
      <c r="P28" s="15">
        <f t="shared" si="17"/>
        <v>2326416.7300000004</v>
      </c>
    </row>
    <row r="29" spans="1:16" x14ac:dyDescent="0.25">
      <c r="A29" s="1" t="s">
        <v>18</v>
      </c>
      <c r="B29" s="14">
        <v>512700</v>
      </c>
      <c r="C29" s="26">
        <v>581790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12890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5"/>
        <v>66827.149999999994</v>
      </c>
    </row>
    <row r="30" spans="1:16" x14ac:dyDescent="0.25">
      <c r="A30" s="1" t="s">
        <v>19</v>
      </c>
      <c r="B30" s="14">
        <v>71620</v>
      </c>
      <c r="C30" s="26">
        <v>145220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1911.6</v>
      </c>
    </row>
    <row r="31" spans="1:16" x14ac:dyDescent="0.25">
      <c r="A31" s="1" t="s">
        <v>20</v>
      </c>
      <c r="B31" s="14">
        <v>289100</v>
      </c>
      <c r="C31" s="26">
        <v>338837.6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29500</v>
      </c>
      <c r="J31" s="14">
        <v>32050.05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92444.06</v>
      </c>
    </row>
    <row r="32" spans="1:16" x14ac:dyDescent="0.25">
      <c r="A32" s="1" t="s">
        <v>21</v>
      </c>
      <c r="B32" s="14">
        <v>31400</v>
      </c>
      <c r="C32" s="26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19175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20397.72</v>
      </c>
    </row>
    <row r="33" spans="1:16" x14ac:dyDescent="0.25">
      <c r="A33" s="1" t="s">
        <v>22</v>
      </c>
      <c r="B33" s="14">
        <v>166400</v>
      </c>
      <c r="C33" s="26">
        <v>174525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205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1694.35</v>
      </c>
    </row>
    <row r="34" spans="1:16" x14ac:dyDescent="0.25">
      <c r="A34" s="1" t="s">
        <v>23</v>
      </c>
      <c r="B34" s="14">
        <v>184000</v>
      </c>
      <c r="C34" s="26">
        <v>172500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1392.52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4656.68</v>
      </c>
    </row>
    <row r="35" spans="1:16" x14ac:dyDescent="0.25">
      <c r="A35" s="1" t="s">
        <v>24</v>
      </c>
      <c r="B35" s="14">
        <v>7409970</v>
      </c>
      <c r="C35" s="26">
        <v>7329660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600000</v>
      </c>
      <c r="J35" s="14">
        <v>3489.87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1812033.2600000002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26">
        <v>2483518.8199999998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80082.009999999995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326451.90999999997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18">SUM(D39:D46)</f>
        <v>11069900</v>
      </c>
      <c r="E38" s="15">
        <f t="shared" ref="E38" si="19">SUM(E39:E46)</f>
        <v>11069900</v>
      </c>
      <c r="F38" s="15">
        <f t="shared" ref="F38:G38" si="20">SUM(F39:F46)</f>
        <v>11069900</v>
      </c>
      <c r="G38" s="15">
        <f t="shared" si="20"/>
        <v>11069900</v>
      </c>
      <c r="H38" s="15">
        <f t="shared" ref="H38:I38" si="21">SUM(H39:H46)</f>
        <v>11069900</v>
      </c>
      <c r="I38" s="15">
        <f t="shared" si="21"/>
        <v>11069900</v>
      </c>
      <c r="J38" s="15">
        <f t="shared" ref="J38" si="22">SUM(J39:J46)</f>
        <v>11069900</v>
      </c>
      <c r="K38" s="15"/>
      <c r="L38" s="15"/>
      <c r="M38" s="15"/>
      <c r="N38" s="15"/>
      <c r="O38" s="15">
        <f t="shared" ref="O38:P38" si="23">SUM(O39:O46)</f>
        <v>0</v>
      </c>
      <c r="P38" s="15">
        <f t="shared" si="23"/>
        <v>77489300</v>
      </c>
    </row>
    <row r="39" spans="1:16" x14ac:dyDescent="0.25">
      <c r="A39" s="1" t="s">
        <v>28</v>
      </c>
      <c r="B39" s="14">
        <v>144965391</v>
      </c>
      <c r="C39" s="26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11069900</v>
      </c>
      <c r="J39" s="14">
        <v>11069900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5"/>
        <v>77489300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5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5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5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5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5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5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5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" si="24">SUM(D48:D53)</f>
        <v>0</v>
      </c>
      <c r="E47" s="15">
        <f t="shared" ref="E47" si="25">SUM(E48:E53)</f>
        <v>0</v>
      </c>
      <c r="F47" s="15">
        <f t="shared" ref="F47:G47" si="26">SUM(F48:F53)</f>
        <v>0</v>
      </c>
      <c r="G47" s="15">
        <f t="shared" si="26"/>
        <v>0</v>
      </c>
      <c r="H47" s="15">
        <f t="shared" ref="H47:I47" si="27">SUM(H48:H53)</f>
        <v>0</v>
      </c>
      <c r="I47" s="15">
        <f t="shared" si="27"/>
        <v>0</v>
      </c>
      <c r="J47" s="15">
        <f t="shared" ref="J47" si="28">SUM(J48:J53)</f>
        <v>0</v>
      </c>
      <c r="K47" s="15">
        <f t="shared" ref="K47:P47" si="29">SUM(K48:K53)</f>
        <v>0</v>
      </c>
      <c r="L47" s="15">
        <f t="shared" si="29"/>
        <v>0</v>
      </c>
      <c r="M47" s="15">
        <f t="shared" si="29"/>
        <v>0</v>
      </c>
      <c r="N47" s="15">
        <f t="shared" si="29"/>
        <v>0</v>
      </c>
      <c r="O47" s="15">
        <f t="shared" si="29"/>
        <v>0</v>
      </c>
      <c r="P47" s="15">
        <f t="shared" si="2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5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5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5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5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5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5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44509312.109999999</v>
      </c>
      <c r="D54" s="15">
        <f t="shared" ref="D54" si="30">SUM(D55:D63)</f>
        <v>0</v>
      </c>
      <c r="E54" s="15">
        <f t="shared" ref="E54" si="31">SUM(E55:E63)</f>
        <v>1221782.96</v>
      </c>
      <c r="F54" s="15">
        <f t="shared" ref="F54:G54" si="32">SUM(F55:F63)</f>
        <v>108570.15</v>
      </c>
      <c r="G54" s="15">
        <f t="shared" si="32"/>
        <v>0</v>
      </c>
      <c r="H54" s="15">
        <f t="shared" ref="H54:I54" si="33">SUM(H55:H63)</f>
        <v>0</v>
      </c>
      <c r="I54" s="15">
        <f t="shared" si="33"/>
        <v>786470</v>
      </c>
      <c r="J54" s="15">
        <f t="shared" ref="J54" si="34">SUM(J55:J63)</f>
        <v>0</v>
      </c>
      <c r="K54" s="15">
        <f t="shared" ref="K54:P54" si="35">SUM(K55:K63)</f>
        <v>0</v>
      </c>
      <c r="L54" s="15">
        <f t="shared" si="35"/>
        <v>0</v>
      </c>
      <c r="M54" s="15">
        <f t="shared" si="35"/>
        <v>0</v>
      </c>
      <c r="N54" s="15">
        <f t="shared" si="35"/>
        <v>0</v>
      </c>
      <c r="O54" s="15">
        <f t="shared" si="35"/>
        <v>0</v>
      </c>
      <c r="P54" s="15">
        <f t="shared" si="35"/>
        <v>2116823.11</v>
      </c>
    </row>
    <row r="55" spans="1:16" x14ac:dyDescent="0.25">
      <c r="A55" s="1" t="s">
        <v>44</v>
      </c>
      <c r="B55" s="14">
        <v>1990409</v>
      </c>
      <c r="C55" s="26">
        <v>3099196.96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5"/>
        <v>1191787.96</v>
      </c>
    </row>
    <row r="56" spans="1:16" x14ac:dyDescent="0.25">
      <c r="A56" s="1" t="s">
        <v>45</v>
      </c>
      <c r="B56" s="14">
        <v>125000</v>
      </c>
      <c r="C56" s="26">
        <v>159770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5"/>
        <v>0</v>
      </c>
    </row>
    <row r="57" spans="1:16" x14ac:dyDescent="0.25">
      <c r="A57" s="1" t="s">
        <v>46</v>
      </c>
      <c r="B57" s="14">
        <v>14705000</v>
      </c>
      <c r="C57" s="26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5"/>
        <v>0</v>
      </c>
    </row>
    <row r="58" spans="1:16" x14ac:dyDescent="0.25">
      <c r="A58" s="1" t="s">
        <v>47</v>
      </c>
      <c r="B58" s="14">
        <v>11605988</v>
      </c>
      <c r="C58" s="14">
        <v>17200000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5"/>
        <v>0</v>
      </c>
    </row>
    <row r="59" spans="1:16" x14ac:dyDescent="0.25">
      <c r="A59" s="1" t="s">
        <v>48</v>
      </c>
      <c r="B59" s="14">
        <v>1663500</v>
      </c>
      <c r="C59" s="26">
        <v>1879995.15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786470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5"/>
        <v>925035.15</v>
      </c>
    </row>
    <row r="60" spans="1:16" x14ac:dyDescent="0.25">
      <c r="A60" s="1" t="s">
        <v>49</v>
      </c>
      <c r="B60" s="14">
        <v>0</v>
      </c>
      <c r="C60" s="26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5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5"/>
        <v>0</v>
      </c>
    </row>
    <row r="62" spans="1:16" x14ac:dyDescent="0.25">
      <c r="A62" s="1" t="s">
        <v>51</v>
      </c>
      <c r="B62" s="14">
        <v>450000</v>
      </c>
      <c r="C62" s="26">
        <v>450000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5"/>
        <v>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5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" si="36">SUM(D65:D68)</f>
        <v>0</v>
      </c>
      <c r="E64" s="15">
        <f t="shared" ref="E64" si="37">SUM(E65:E68)</f>
        <v>0</v>
      </c>
      <c r="F64" s="15">
        <f t="shared" ref="F64:G64" si="38">SUM(F65:F68)</f>
        <v>0</v>
      </c>
      <c r="G64" s="15">
        <f t="shared" si="38"/>
        <v>0</v>
      </c>
      <c r="H64" s="15">
        <f t="shared" ref="H64:I64" si="39">SUM(H65:H68)</f>
        <v>0</v>
      </c>
      <c r="I64" s="15">
        <f t="shared" si="39"/>
        <v>0</v>
      </c>
      <c r="J64" s="15">
        <f t="shared" ref="J64" si="40">SUM(J65:J68)</f>
        <v>0</v>
      </c>
      <c r="K64" s="15">
        <f t="shared" ref="K64:P64" si="41">SUM(K65:K68)</f>
        <v>0</v>
      </c>
      <c r="L64" s="15">
        <f t="shared" si="41"/>
        <v>0</v>
      </c>
      <c r="M64" s="15">
        <f t="shared" si="41"/>
        <v>0</v>
      </c>
      <c r="N64" s="15">
        <f t="shared" si="41"/>
        <v>0</v>
      </c>
      <c r="O64" s="15">
        <f t="shared" si="41"/>
        <v>0</v>
      </c>
      <c r="P64" s="15">
        <f t="shared" si="41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5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5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5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5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" si="42">SUM(D70:D71)</f>
        <v>0</v>
      </c>
      <c r="E69" s="15">
        <f t="shared" ref="E69" si="43">SUM(E70:E71)</f>
        <v>0</v>
      </c>
      <c r="F69" s="15">
        <f t="shared" ref="F69:G69" si="44">SUM(F70:F71)</f>
        <v>0</v>
      </c>
      <c r="G69" s="15">
        <f t="shared" si="44"/>
        <v>0</v>
      </c>
      <c r="H69" s="15">
        <f t="shared" ref="H69:I69" si="45">SUM(H70:H71)</f>
        <v>0</v>
      </c>
      <c r="I69" s="15">
        <f t="shared" si="45"/>
        <v>0</v>
      </c>
      <c r="J69" s="15">
        <f t="shared" ref="J69" si="46">SUM(J70:J71)</f>
        <v>0</v>
      </c>
      <c r="K69" s="15">
        <f t="shared" ref="K69:P69" si="47">SUM(K70:K71)</f>
        <v>0</v>
      </c>
      <c r="L69" s="15">
        <f t="shared" si="47"/>
        <v>0</v>
      </c>
      <c r="M69" s="15">
        <f t="shared" si="47"/>
        <v>0</v>
      </c>
      <c r="N69" s="15">
        <f t="shared" si="47"/>
        <v>0</v>
      </c>
      <c r="O69" s="15">
        <f t="shared" si="47"/>
        <v>0</v>
      </c>
      <c r="P69" s="15">
        <f t="shared" si="47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5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5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" si="48">SUM(D73:D75)</f>
        <v>0</v>
      </c>
      <c r="E72" s="15">
        <f t="shared" ref="E72" si="49">SUM(E73:E75)</f>
        <v>0</v>
      </c>
      <c r="F72" s="15">
        <f t="shared" ref="F72:G72" si="50">SUM(F73:F75)</f>
        <v>0</v>
      </c>
      <c r="G72" s="15">
        <f t="shared" si="50"/>
        <v>0</v>
      </c>
      <c r="H72" s="15">
        <f t="shared" ref="H72:I72" si="51">SUM(H73:H75)</f>
        <v>0</v>
      </c>
      <c r="I72" s="15">
        <f t="shared" si="51"/>
        <v>0</v>
      </c>
      <c r="J72" s="15">
        <f t="shared" ref="J72" si="52">SUM(J73:J75)</f>
        <v>0</v>
      </c>
      <c r="K72" s="15">
        <f t="shared" ref="K72:P72" si="53">SUM(K73:K75)</f>
        <v>0</v>
      </c>
      <c r="L72" s="15">
        <f t="shared" si="53"/>
        <v>0</v>
      </c>
      <c r="M72" s="15">
        <f t="shared" si="53"/>
        <v>0</v>
      </c>
      <c r="N72" s="15">
        <f t="shared" si="53"/>
        <v>0</v>
      </c>
      <c r="O72" s="15">
        <f t="shared" si="53"/>
        <v>0</v>
      </c>
      <c r="P72" s="15">
        <f t="shared" si="53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5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5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5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" si="54">SUM(D78:D79)</f>
        <v>0</v>
      </c>
      <c r="E77" s="15">
        <f t="shared" ref="E77" si="55">SUM(E78:E79)</f>
        <v>0</v>
      </c>
      <c r="F77" s="15">
        <f t="shared" ref="F77:G77" si="56">SUM(F78:F79)</f>
        <v>0</v>
      </c>
      <c r="G77" s="15">
        <f t="shared" si="56"/>
        <v>0</v>
      </c>
      <c r="H77" s="15">
        <f t="shared" ref="H77:I77" si="57">SUM(H78:H79)</f>
        <v>0</v>
      </c>
      <c r="I77" s="15">
        <f t="shared" si="57"/>
        <v>0</v>
      </c>
      <c r="J77" s="15">
        <f t="shared" ref="J77" si="58">SUM(J78:J79)</f>
        <v>0</v>
      </c>
      <c r="K77" s="15">
        <f t="shared" ref="K77:P77" si="59">SUM(K78:K79)</f>
        <v>0</v>
      </c>
      <c r="L77" s="15">
        <f t="shared" si="59"/>
        <v>0</v>
      </c>
      <c r="M77" s="15">
        <f t="shared" si="59"/>
        <v>0</v>
      </c>
      <c r="N77" s="15">
        <f t="shared" si="59"/>
        <v>0</v>
      </c>
      <c r="O77" s="15">
        <f t="shared" si="59"/>
        <v>0</v>
      </c>
      <c r="P77" s="15">
        <f t="shared" si="59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60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" si="61">SUM(D81:D82)</f>
        <v>0</v>
      </c>
      <c r="E80" s="15">
        <f t="shared" ref="E80" si="62">SUM(E81:E82)</f>
        <v>0</v>
      </c>
      <c r="F80" s="15">
        <f t="shared" ref="F80:G80" si="63">SUM(F81:F82)</f>
        <v>0</v>
      </c>
      <c r="G80" s="15">
        <f t="shared" si="63"/>
        <v>0</v>
      </c>
      <c r="H80" s="15">
        <f t="shared" ref="H80:I80" si="64">SUM(H81:H82)</f>
        <v>0</v>
      </c>
      <c r="I80" s="15">
        <f t="shared" si="64"/>
        <v>0</v>
      </c>
      <c r="J80" s="15">
        <f t="shared" ref="J80" si="65">SUM(J81:J82)</f>
        <v>0</v>
      </c>
      <c r="K80" s="15">
        <f t="shared" ref="K80:P80" si="66">SUM(K81:K82)</f>
        <v>0</v>
      </c>
      <c r="L80" s="15">
        <f t="shared" si="66"/>
        <v>0</v>
      </c>
      <c r="M80" s="15">
        <f t="shared" si="66"/>
        <v>0</v>
      </c>
      <c r="N80" s="15">
        <f t="shared" si="66"/>
        <v>0</v>
      </c>
      <c r="O80" s="15">
        <f t="shared" si="66"/>
        <v>0</v>
      </c>
      <c r="P80" s="15">
        <f t="shared" si="66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60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60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G83" si="67">SUM(D84)</f>
        <v>0</v>
      </c>
      <c r="E83" s="15">
        <f t="shared" si="67"/>
        <v>0</v>
      </c>
      <c r="F83" s="15">
        <f t="shared" si="67"/>
        <v>0</v>
      </c>
      <c r="G83" s="15">
        <f t="shared" si="67"/>
        <v>0</v>
      </c>
      <c r="H83" s="15">
        <f t="shared" ref="H83" si="68">SUM(H84)</f>
        <v>0</v>
      </c>
      <c r="I83" s="15">
        <f t="shared" ref="I83" si="69">SUM(I84)</f>
        <v>0</v>
      </c>
      <c r="J83" s="15">
        <f t="shared" ref="J83" si="70">SUM(J84)</f>
        <v>0</v>
      </c>
      <c r="K83" s="15">
        <f t="shared" ref="K83" si="71">SUM(K84)</f>
        <v>0</v>
      </c>
      <c r="L83" s="15">
        <f t="shared" ref="L83:O83" si="72">SUM(L84)</f>
        <v>0</v>
      </c>
      <c r="M83" s="15">
        <f t="shared" si="72"/>
        <v>0</v>
      </c>
      <c r="N83" s="15">
        <f t="shared" si="72"/>
        <v>0</v>
      </c>
      <c r="O83" s="15">
        <f t="shared" si="72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60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73">+C12+C18+C28+C38+C47+C54+C64+C69+C72+C77+C80+C83</f>
        <v>350817119.12</v>
      </c>
      <c r="D85" s="17">
        <f t="shared" ref="D85:J85" si="74">+D12+D18+D28+D38+D47+D54+D64+D69+D72+D77+D80+D83</f>
        <v>16103723.35</v>
      </c>
      <c r="E85" s="18">
        <f t="shared" si="74"/>
        <v>19110792.620000001</v>
      </c>
      <c r="F85" s="17">
        <f t="shared" si="74"/>
        <v>18127777.759999998</v>
      </c>
      <c r="G85" s="18">
        <f t="shared" si="74"/>
        <v>17561109.440000001</v>
      </c>
      <c r="H85" s="17">
        <f t="shared" si="74"/>
        <v>17705423.219999999</v>
      </c>
      <c r="I85" s="18">
        <f t="shared" si="74"/>
        <v>21601194.690000001</v>
      </c>
      <c r="J85" s="17">
        <f t="shared" si="74"/>
        <v>18301141.370000001</v>
      </c>
      <c r="K85" s="18">
        <f t="shared" ref="K85:P85" si="75">+K12+K18+K28+K38+K47+K54+K64+K69+K72+K77+K80+K83</f>
        <v>0</v>
      </c>
      <c r="L85" s="17">
        <f t="shared" si="75"/>
        <v>0</v>
      </c>
      <c r="M85" s="18">
        <f t="shared" si="75"/>
        <v>0</v>
      </c>
      <c r="N85" s="17">
        <f t="shared" si="75"/>
        <v>0</v>
      </c>
      <c r="O85" s="18">
        <f t="shared" si="75"/>
        <v>0</v>
      </c>
      <c r="P85" s="17">
        <f t="shared" si="75"/>
        <v>128511162.45</v>
      </c>
    </row>
    <row r="87" spans="1:16" x14ac:dyDescent="0.25">
      <c r="A87" s="8" t="s">
        <v>96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B92" s="23"/>
      <c r="C92" s="25"/>
    </row>
    <row r="93" spans="1:16" ht="30" x14ac:dyDescent="0.25">
      <c r="A93" s="13" t="s">
        <v>99</v>
      </c>
      <c r="B93" s="23"/>
      <c r="C93" s="25"/>
    </row>
    <row r="94" spans="1:16" x14ac:dyDescent="0.25">
      <c r="A94" s="13" t="s">
        <v>100</v>
      </c>
      <c r="B94" s="23"/>
      <c r="C94" s="25"/>
    </row>
    <row r="95" spans="1:16" x14ac:dyDescent="0.25">
      <c r="A95" s="13" t="s">
        <v>101</v>
      </c>
      <c r="B95" s="23"/>
      <c r="C95" s="25"/>
    </row>
    <row r="96" spans="1:16" x14ac:dyDescent="0.25">
      <c r="A96" s="13" t="s">
        <v>102</v>
      </c>
      <c r="B96" s="24"/>
      <c r="C96" s="25"/>
    </row>
    <row r="97" spans="1:14" x14ac:dyDescent="0.25">
      <c r="B97" s="23"/>
      <c r="C97" s="25"/>
    </row>
    <row r="99" spans="1:14" ht="15.75" x14ac:dyDescent="0.25">
      <c r="A99" s="20" t="s">
        <v>103</v>
      </c>
      <c r="D99" s="21"/>
      <c r="E99" s="19"/>
      <c r="F99" s="20"/>
      <c r="G99" s="20"/>
      <c r="H99" s="20"/>
      <c r="I99" s="20"/>
      <c r="J99" s="27" t="s">
        <v>104</v>
      </c>
      <c r="K99" s="27"/>
      <c r="L99" s="27"/>
      <c r="M99" s="27"/>
      <c r="N99" s="27"/>
    </row>
    <row r="100" spans="1:14" ht="15.75" x14ac:dyDescent="0.25">
      <c r="A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D102" s="21"/>
      <c r="E102" s="19"/>
      <c r="F102" s="20"/>
      <c r="G102" s="20"/>
      <c r="H102" s="20"/>
      <c r="I102" s="20"/>
      <c r="J102" s="28" t="s">
        <v>106</v>
      </c>
      <c r="K102" s="28"/>
      <c r="L102" s="28"/>
      <c r="M102" s="28"/>
      <c r="N102" s="28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7" t="s">
        <v>108</v>
      </c>
      <c r="K103" s="27"/>
      <c r="L103" s="27"/>
      <c r="M103" s="27"/>
      <c r="N103" s="27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17 P55:P63 P65:P68 P78:P84 P47:P53 P19:P27 P29:P37 P39:P46 P70:P71 P73:P75" formulaRange="1"/>
    <ignoredError sqref="P54 P64 E18:F18 E12:F12 H12 H18" formula="1"/>
    <ignoredError sqref="P18 P28 P38 P69 P7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2022-01-11T04:49:50Z</cp:lastPrinted>
  <dcterms:created xsi:type="dcterms:W3CDTF">2021-07-29T18:58:50Z</dcterms:created>
  <dcterms:modified xsi:type="dcterms:W3CDTF">2023-08-09T20:39:30Z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