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CONTABILIDAD-FINANZAS\INGRESOS Y EGRESOS-ENERO-MAYO-2023\"/>
    </mc:Choice>
  </mc:AlternateContent>
  <xr:revisionPtr revIDLastSave="0" documentId="13_ncr:1_{F36AB44B-9CCA-4837-A131-84776E7063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2" l="1"/>
  <c r="D80" i="2"/>
  <c r="D77" i="2"/>
  <c r="D72" i="2"/>
  <c r="D69" i="2"/>
  <c r="D64" i="2"/>
  <c r="D54" i="2"/>
  <c r="D47" i="2"/>
  <c r="D38" i="2"/>
  <c r="D28" i="2"/>
  <c r="D18" i="2"/>
  <c r="D12" i="2"/>
  <c r="D85" i="2" s="1"/>
  <c r="C83" i="2" l="1"/>
  <c r="C80" i="2"/>
  <c r="C77" i="2"/>
  <c r="C72" i="2"/>
  <c r="C69" i="2"/>
  <c r="C64" i="2"/>
  <c r="C54" i="2"/>
  <c r="C47" i="2"/>
  <c r="C38" i="2"/>
  <c r="C28" i="2"/>
  <c r="C18" i="2"/>
  <c r="C12" i="2"/>
  <c r="C85" i="2" s="1"/>
  <c r="B83" i="2"/>
  <c r="B80" i="2"/>
  <c r="B77" i="2"/>
  <c r="B72" i="2"/>
  <c r="B69" i="2"/>
  <c r="B64" i="2"/>
  <c r="B54" i="2"/>
  <c r="B47" i="2"/>
  <c r="B38" i="2"/>
  <c r="B28" i="2"/>
  <c r="B18" i="2"/>
  <c r="B12" i="2"/>
  <c r="B85" i="2" s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O80" i="2"/>
  <c r="N80" i="2"/>
  <c r="M80" i="2"/>
  <c r="L80" i="2"/>
  <c r="K80" i="2"/>
  <c r="J80" i="2"/>
  <c r="I80" i="2"/>
  <c r="H80" i="2"/>
  <c r="G80" i="2"/>
  <c r="F80" i="2"/>
  <c r="E80" i="2"/>
  <c r="O77" i="2"/>
  <c r="N77" i="2"/>
  <c r="M77" i="2"/>
  <c r="L77" i="2"/>
  <c r="K77" i="2"/>
  <c r="J77" i="2"/>
  <c r="I77" i="2"/>
  <c r="H77" i="2"/>
  <c r="G77" i="2"/>
  <c r="F77" i="2"/>
  <c r="E77" i="2"/>
  <c r="O72" i="2"/>
  <c r="N72" i="2"/>
  <c r="M72" i="2"/>
  <c r="L72" i="2"/>
  <c r="K72" i="2"/>
  <c r="J72" i="2"/>
  <c r="I72" i="2"/>
  <c r="H72" i="2"/>
  <c r="G72" i="2"/>
  <c r="F72" i="2"/>
  <c r="E72" i="2"/>
  <c r="O69" i="2"/>
  <c r="N69" i="2"/>
  <c r="M69" i="2"/>
  <c r="L69" i="2"/>
  <c r="K69" i="2"/>
  <c r="J69" i="2"/>
  <c r="I69" i="2"/>
  <c r="H69" i="2"/>
  <c r="G69" i="2"/>
  <c r="F69" i="2"/>
  <c r="E69" i="2"/>
  <c r="O64" i="2"/>
  <c r="N64" i="2"/>
  <c r="M64" i="2"/>
  <c r="L64" i="2"/>
  <c r="K64" i="2"/>
  <c r="J64" i="2"/>
  <c r="I64" i="2"/>
  <c r="H64" i="2"/>
  <c r="G64" i="2"/>
  <c r="F64" i="2"/>
  <c r="E64" i="2"/>
  <c r="O54" i="2"/>
  <c r="N54" i="2"/>
  <c r="M54" i="2"/>
  <c r="L54" i="2"/>
  <c r="K54" i="2"/>
  <c r="J54" i="2"/>
  <c r="I54" i="2"/>
  <c r="H54" i="2"/>
  <c r="G54" i="2"/>
  <c r="F54" i="2"/>
  <c r="E54" i="2"/>
  <c r="N47" i="2"/>
  <c r="M47" i="2"/>
  <c r="L47" i="2"/>
  <c r="K47" i="2"/>
  <c r="J47" i="2"/>
  <c r="I47" i="2"/>
  <c r="H47" i="2"/>
  <c r="G47" i="2"/>
  <c r="F47" i="2"/>
  <c r="E47" i="2"/>
  <c r="O38" i="2"/>
  <c r="O28" i="2"/>
  <c r="N28" i="2"/>
  <c r="M28" i="2"/>
  <c r="L28" i="2"/>
  <c r="K28" i="2"/>
  <c r="J28" i="2"/>
  <c r="I28" i="2"/>
  <c r="H28" i="2"/>
  <c r="G28" i="2"/>
  <c r="F28" i="2"/>
  <c r="E28" i="2"/>
  <c r="O18" i="2"/>
  <c r="N18" i="2"/>
  <c r="M18" i="2"/>
  <c r="L18" i="2"/>
  <c r="K18" i="2"/>
  <c r="J18" i="2"/>
  <c r="I18" i="2"/>
  <c r="H18" i="2"/>
  <c r="G18" i="2"/>
  <c r="F18" i="2"/>
  <c r="E18" i="2"/>
  <c r="P13" i="2"/>
  <c r="P12" i="2" s="1"/>
  <c r="N12" i="2"/>
  <c r="M12" i="2"/>
  <c r="L12" i="2"/>
  <c r="K12" i="2"/>
  <c r="J12" i="2"/>
  <c r="I12" i="2"/>
  <c r="H12" i="2"/>
  <c r="G12" i="2"/>
  <c r="F12" i="2"/>
  <c r="E12" i="2"/>
  <c r="N85" i="2" l="1"/>
  <c r="O85" i="2"/>
  <c r="L85" i="2"/>
  <c r="M85" i="2"/>
  <c r="K85" i="2"/>
  <c r="I85" i="2"/>
  <c r="E85" i="2"/>
  <c r="G85" i="2"/>
  <c r="H85" i="2"/>
  <c r="J85" i="2"/>
  <c r="F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<sst xmlns="http://schemas.openxmlformats.org/spreadsheetml/2006/main" count="112" uniqueCount="112">
  <si>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</si>
  <si>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</si>
  <si>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</si>
  <si>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</si>
  <si>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</si>
  <si>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</si>
  <si>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</si>
  <si>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</si>
  <si>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</si>
  <si>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</si>
  <si>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</si>
  <si>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</si>
  <si>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</si>
  <si>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</si>
  <si>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</si>
  <si>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</si>
  <si>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</si>
  <si>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</si>
  <si>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</si>
  <si>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</si>
  <si>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</si>
  <si>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</si>
  <si>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</si>
  <si>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</si>
  <si>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</si>
  <si>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</si>
  <si>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</si>
  <si>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</si>
  <si>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</si>
  <si>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</si>
  <si>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</si>
  <si>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</si>
  <si>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</si>
  <si>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</si>
  <si>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</si>
  <si>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</si>
  <si>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</si>
  <si>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</si>
  <si>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</si>
  <si>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</si>
  <si>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</si>
  <si>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</si>
  <si>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</si>
  <si>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</si>
  <si>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</si>
  <si>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</si>
  <si>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</si>
  <si>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</si>
  <si>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</si>
  <si>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</si>
  <si>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</si>
  <si>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</si>
  <si>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</si>
  <si>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</si>
  <si>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</si>
  <si>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</si>
  <si>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</si>
  <si>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</si>
  <si>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</si>
  <si>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</si>
  <si>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</si>
  <si>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</si>
  <si>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</si>
  <si>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</si>
  <si>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</si>
  <si>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</si>
  <si>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</si>
  <si>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</si>
  <si>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</si>
  <si>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</si>
  <si>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</si>
  <si>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</si>
  <si>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</si>
  <si>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</si>
  <si>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</si>
  <si>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</si>
  <si>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</si>
  <si>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</si>
  <si>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</si>
  <si>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</si>
  <si>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</si>
  <si>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</si>
  <si>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</si>
  <si>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</si>
  <si>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</si>
  <si>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</si>
  <si>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</si>
  <si>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</si>
  <si>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</si>
  <si>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</si>
  <si>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</si>
  <si>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</si>
  <si>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</si>
  <si>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</si>
  <si>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</si>
  <si>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</si>
  <si>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</si>
  <si>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</si>
  <si>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</si>
  <si>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</si>
  <si>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</si>
  <si>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</si>
  <si>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</si>
  <si>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</si>
  <si>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</si>
  <si>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</si>
  <si>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</si>
  <si>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</si>
  <si>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</si>
  <si>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Enero--2023</t>
  </si>
  <si>
    <t>Fecha de registro: del 01 de Enero del 2023</t>
  </si>
  <si>
    <t>Fecha de imputación: hasta el 31 de Enero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</si>
</sst>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3" fontId="0" fillId="0" borderId="0" xfId="1" applyFont="1"/>
    <xf numFmtId="43" fontId="3" fillId="0" borderId="0" xfId="1" applyFont="1"/>
    <xf numFmtId="0" fontId="0" fillId="0" borderId="0" xfId="0" applyFon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topLeftCell="A82" zoomScale="80" zoomScaleNormal="80" workbookViewId="0">
      <selection activeCell="H92" sqref="H92"/>
    </sheetView>
  </sheetViews>
  <sheetFormatPr baseColWidth="10" defaultColWidth="11.42578125" defaultRowHeight="15" x14ac:dyDescent="0.25"/>
  <cols>
    <col min="1" max="1" width="91.140625" customWidth="1"/>
    <col min="2" max="2" width="20.85546875" customWidth="1"/>
    <col min="3" max="3" width="21.710937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8" t="s">
        <v>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21" customHeight="1" x14ac:dyDescent="0.25">
      <c r="A4" s="30" t="s">
        <v>95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5.75" x14ac:dyDescent="0.25">
      <c r="A5" s="35" t="s">
        <v>109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75" customHeight="1" x14ac:dyDescent="0.25">
      <c r="A6" s="37" t="s">
        <v>91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.75" customHeight="1" x14ac:dyDescent="0.25">
      <c r="A7" s="38" t="s">
        <v>76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6" ht="25.5" customHeight="1" x14ac:dyDescent="0.25">
      <c r="A9" s="32" t="s">
        <v>66</v>
      </c>
      <c r="B9" s="33" t="s">
        <v>93</v>
      </c>
      <c r="C9" s="33" t="s">
        <v>92</v>
      </c>
      <c r="D9" s="39" t="s">
        <v>90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</row>
    <row r="10" spans="1:16" x14ac:dyDescent="0.25">
      <c r="A10" s="32"/>
      <c r="B10" s="34"/>
      <c r="C10" s="34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16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83783854</v>
      </c>
      <c r="C12" s="15">
        <f>SUM(C13:C17)</f>
        <v>88810445</v>
      </c>
      <c r="D12" s="15">
        <f t="shared" ref="D12" si="0">SUM(D13:D17)</f>
        <v>4915823.3499999996</v>
      </c>
      <c r="E12" s="15">
        <f t="shared" ref="E12:I12" si="1">SUM(E13:E17)</f>
        <v>0</v>
      </c>
      <c r="F12" s="15">
        <f t="shared" si="1"/>
        <v>0</v>
      </c>
      <c r="G12" s="15">
        <f t="shared" si="1"/>
        <v>0</v>
      </c>
      <c r="H12" s="15">
        <f t="shared" si="1"/>
        <v>0</v>
      </c>
      <c r="I12" s="15">
        <f t="shared" si="1"/>
        <v>0</v>
      </c>
      <c r="J12" s="15">
        <f>SUM(J13:J17)</f>
        <v>0</v>
      </c>
      <c r="K12" s="15">
        <f t="shared" ref="K12:P12" si="2">SUM(K13:K17)</f>
        <v>0</v>
      </c>
      <c r="L12" s="15">
        <f t="shared" si="2"/>
        <v>0</v>
      </c>
      <c r="M12" s="15">
        <f t="shared" si="2"/>
        <v>0</v>
      </c>
      <c r="N12" s="15">
        <f t="shared" si="2"/>
        <v>0</v>
      </c>
      <c r="O12" s="15">
        <f>SUM(O13:O17)</f>
        <v>0</v>
      </c>
      <c r="P12" s="15">
        <f t="shared" si="2"/>
        <v>4915823.3499999996</v>
      </c>
    </row>
    <row r="13" spans="1:16" x14ac:dyDescent="0.25">
      <c r="A13" s="1" t="s">
        <v>2</v>
      </c>
      <c r="B13" s="14">
        <v>61512592</v>
      </c>
      <c r="C13" s="14">
        <v>66539183</v>
      </c>
      <c r="D13" s="14">
        <v>4120070.26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4120070.26</v>
      </c>
    </row>
    <row r="14" spans="1:16" x14ac:dyDescent="0.25">
      <c r="A14" s="1" t="s">
        <v>3</v>
      </c>
      <c r="B14" s="14">
        <v>13189682</v>
      </c>
      <c r="C14" s="14">
        <v>13189682</v>
      </c>
      <c r="D14" s="14">
        <v>176633.33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 t="shared" ref="P14:P75" si="3">SUM(D14:O14)</f>
        <v>176633.33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3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3"/>
        <v>0</v>
      </c>
    </row>
    <row r="17" spans="1:16" x14ac:dyDescent="0.25">
      <c r="A17" s="1" t="s">
        <v>6</v>
      </c>
      <c r="B17" s="14">
        <v>9081580</v>
      </c>
      <c r="C17" s="14">
        <v>9081580</v>
      </c>
      <c r="D17" s="14">
        <v>619119.76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3"/>
        <v>619119.76</v>
      </c>
    </row>
    <row r="18" spans="1:16" x14ac:dyDescent="0.25">
      <c r="A18" s="5" t="s">
        <v>7</v>
      </c>
      <c r="B18" s="15">
        <f>SUM(B19:B27)</f>
        <v>19079202</v>
      </c>
      <c r="C18" s="15">
        <f>SUM(C19:C27)</f>
        <v>34666000.589999996</v>
      </c>
      <c r="D18" s="15">
        <f t="shared" ref="D18" si="4">SUM(D19:D27)</f>
        <v>118000</v>
      </c>
      <c r="E18" s="15">
        <f t="shared" ref="E18:P18" si="5">SUM(E19:E27)</f>
        <v>0</v>
      </c>
      <c r="F18" s="15">
        <f t="shared" si="5"/>
        <v>0</v>
      </c>
      <c r="G18" s="15">
        <f t="shared" si="5"/>
        <v>0</v>
      </c>
      <c r="H18" s="15">
        <f t="shared" si="5"/>
        <v>0</v>
      </c>
      <c r="I18" s="15">
        <f t="shared" si="5"/>
        <v>0</v>
      </c>
      <c r="J18" s="15">
        <f t="shared" si="5"/>
        <v>0</v>
      </c>
      <c r="K18" s="15">
        <f t="shared" si="5"/>
        <v>0</v>
      </c>
      <c r="L18" s="15">
        <f t="shared" si="5"/>
        <v>0</v>
      </c>
      <c r="M18" s="15">
        <f t="shared" si="5"/>
        <v>0</v>
      </c>
      <c r="N18" s="15">
        <f t="shared" si="5"/>
        <v>0</v>
      </c>
      <c r="O18" s="15">
        <f t="shared" si="5"/>
        <v>0</v>
      </c>
      <c r="P18" s="15">
        <f t="shared" si="5"/>
        <v>118000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>SUM(D19:O19)</f>
        <v>0</v>
      </c>
    </row>
    <row r="20" spans="1:16" x14ac:dyDescent="0.25">
      <c r="A20" s="1" t="s">
        <v>9</v>
      </c>
      <c r="B20" s="14">
        <v>430000</v>
      </c>
      <c r="C20" s="14">
        <v>1234370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3"/>
        <v>0</v>
      </c>
    </row>
    <row r="21" spans="1:16" x14ac:dyDescent="0.25">
      <c r="A21" s="1" t="s">
        <v>10</v>
      </c>
      <c r="B21" s="14">
        <v>2000000</v>
      </c>
      <c r="C21" s="14">
        <v>2814500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3"/>
        <v>0</v>
      </c>
    </row>
    <row r="22" spans="1:16" x14ac:dyDescent="0.25">
      <c r="A22" s="1" t="s">
        <v>11</v>
      </c>
      <c r="B22" s="14">
        <v>1355000</v>
      </c>
      <c r="C22" s="14">
        <v>1255000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3"/>
        <v>0</v>
      </c>
    </row>
    <row r="23" spans="1:16" x14ac:dyDescent="0.25">
      <c r="A23" s="1" t="s">
        <v>12</v>
      </c>
      <c r="B23" s="14">
        <v>1871702</v>
      </c>
      <c r="C23" s="14">
        <v>1531694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3"/>
        <v>0</v>
      </c>
    </row>
    <row r="24" spans="1:16" x14ac:dyDescent="0.25">
      <c r="A24" s="1" t="s">
        <v>13</v>
      </c>
      <c r="B24" s="14">
        <v>1490000</v>
      </c>
      <c r="C24" s="14">
        <v>1490000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3"/>
        <v>0</v>
      </c>
    </row>
    <row r="25" spans="1:16" x14ac:dyDescent="0.25">
      <c r="A25" s="1" t="s">
        <v>14</v>
      </c>
      <c r="B25" s="14">
        <v>2136500</v>
      </c>
      <c r="C25" s="14">
        <v>2237104.0099999998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3"/>
        <v>0</v>
      </c>
    </row>
    <row r="26" spans="1:16" x14ac:dyDescent="0.25">
      <c r="A26" s="1" t="s">
        <v>15</v>
      </c>
      <c r="B26" s="14">
        <v>1958000</v>
      </c>
      <c r="C26" s="14">
        <v>17398250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3"/>
        <v>0</v>
      </c>
    </row>
    <row r="27" spans="1:16" x14ac:dyDescent="0.25">
      <c r="A27" s="1" t="s">
        <v>16</v>
      </c>
      <c r="B27" s="14">
        <v>4070000</v>
      </c>
      <c r="C27" s="14">
        <v>2937082.58</v>
      </c>
      <c r="D27" s="14">
        <v>118000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3"/>
        <v>118000</v>
      </c>
    </row>
    <row r="28" spans="1:16" x14ac:dyDescent="0.25">
      <c r="A28" s="5" t="s">
        <v>17</v>
      </c>
      <c r="B28" s="15">
        <f>SUM(B29:B37)</f>
        <v>9607665</v>
      </c>
      <c r="C28" s="15">
        <f>SUM(C29:C37)</f>
        <v>5981071.2999999998</v>
      </c>
      <c r="D28" s="15">
        <f t="shared" ref="D28" si="6">SUM(D29:D37)</f>
        <v>0</v>
      </c>
      <c r="E28" s="15">
        <f t="shared" ref="E28:P28" si="7">SUM(E29:E37)</f>
        <v>0</v>
      </c>
      <c r="F28" s="15">
        <f t="shared" si="7"/>
        <v>0</v>
      </c>
      <c r="G28" s="15">
        <f t="shared" si="7"/>
        <v>0</v>
      </c>
      <c r="H28" s="15">
        <f t="shared" si="7"/>
        <v>0</v>
      </c>
      <c r="I28" s="15">
        <f t="shared" si="7"/>
        <v>0</v>
      </c>
      <c r="J28" s="15">
        <f t="shared" si="7"/>
        <v>0</v>
      </c>
      <c r="K28" s="15">
        <f t="shared" si="7"/>
        <v>0</v>
      </c>
      <c r="L28" s="15">
        <f>SUM(L29:L37)</f>
        <v>0</v>
      </c>
      <c r="M28" s="15">
        <f t="shared" si="7"/>
        <v>0</v>
      </c>
      <c r="N28" s="15">
        <f t="shared" si="7"/>
        <v>0</v>
      </c>
      <c r="O28" s="15">
        <f t="shared" si="7"/>
        <v>0</v>
      </c>
      <c r="P28" s="15">
        <f t="shared" si="7"/>
        <v>0</v>
      </c>
    </row>
    <row r="29" spans="1:16" x14ac:dyDescent="0.25">
      <c r="A29" s="1" t="s">
        <v>18</v>
      </c>
      <c r="B29" s="14">
        <v>512700</v>
      </c>
      <c r="C29" s="14">
        <v>562700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si="3"/>
        <v>0</v>
      </c>
    </row>
    <row r="30" spans="1:16" x14ac:dyDescent="0.25">
      <c r="A30" s="1" t="s">
        <v>19</v>
      </c>
      <c r="B30" s="14">
        <v>71620</v>
      </c>
      <c r="C30" s="14">
        <v>71620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3"/>
        <v>0</v>
      </c>
    </row>
    <row r="31" spans="1:16" x14ac:dyDescent="0.25">
      <c r="A31" s="1" t="s">
        <v>20</v>
      </c>
      <c r="B31" s="14">
        <v>289100</v>
      </c>
      <c r="C31" s="14">
        <v>296337.59999999998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3"/>
        <v>0</v>
      </c>
    </row>
    <row r="32" spans="1:16" x14ac:dyDescent="0.25">
      <c r="A32" s="1" t="s">
        <v>21</v>
      </c>
      <c r="B32" s="14">
        <v>31400</v>
      </c>
      <c r="C32" s="14">
        <v>31400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3"/>
        <v>0</v>
      </c>
    </row>
    <row r="33" spans="1:16" x14ac:dyDescent="0.25">
      <c r="A33" s="1" t="s">
        <v>22</v>
      </c>
      <c r="B33" s="14">
        <v>166400</v>
      </c>
      <c r="C33" s="14">
        <v>166400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3"/>
        <v>0</v>
      </c>
    </row>
    <row r="34" spans="1:16" x14ac:dyDescent="0.25">
      <c r="A34" s="1" t="s">
        <v>23</v>
      </c>
      <c r="B34" s="14">
        <v>184000</v>
      </c>
      <c r="C34" s="14">
        <v>184000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3"/>
        <v>0</v>
      </c>
    </row>
    <row r="35" spans="1:16" x14ac:dyDescent="0.25">
      <c r="A35" s="1" t="s">
        <v>24</v>
      </c>
      <c r="B35" s="14">
        <v>7409970</v>
      </c>
      <c r="C35" s="14">
        <v>3709970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3"/>
        <v>0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3"/>
        <v>0</v>
      </c>
    </row>
    <row r="37" spans="1:16" x14ac:dyDescent="0.25">
      <c r="A37" s="1" t="s">
        <v>26</v>
      </c>
      <c r="B37" s="14">
        <v>942475</v>
      </c>
      <c r="C37" s="14">
        <v>958643.7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3"/>
        <v>0</v>
      </c>
    </row>
    <row r="38" spans="1:16" x14ac:dyDescent="0.25">
      <c r="A38" s="5" t="s">
        <v>27</v>
      </c>
      <c r="B38" s="15">
        <f>SUM(B39:B46)</f>
        <v>144965391</v>
      </c>
      <c r="C38" s="15">
        <f>SUM(C39)</f>
        <v>132838800</v>
      </c>
      <c r="D38" s="15">
        <f t="shared" ref="D38" si="8">SUM(D39:D46)</f>
        <v>11069900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>
        <f t="shared" ref="O38:P38" si="9">SUM(O39:O46)</f>
        <v>0</v>
      </c>
      <c r="P38" s="15">
        <f t="shared" si="9"/>
        <v>11069900</v>
      </c>
    </row>
    <row r="39" spans="1:16" x14ac:dyDescent="0.25">
      <c r="A39" s="1" t="s">
        <v>28</v>
      </c>
      <c r="B39" s="14">
        <v>144965391</v>
      </c>
      <c r="C39" s="14">
        <v>132838800</v>
      </c>
      <c r="D39" s="14">
        <v>11069900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3"/>
        <v>11069900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3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3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3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3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3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3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3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" si="10">SUM(D48:D53)</f>
        <v>0</v>
      </c>
      <c r="E47" s="15">
        <f t="shared" ref="E47:P47" si="11">SUM(E48:E53)</f>
        <v>0</v>
      </c>
      <c r="F47" s="15">
        <f t="shared" si="11"/>
        <v>0</v>
      </c>
      <c r="G47" s="15">
        <f t="shared" si="11"/>
        <v>0</v>
      </c>
      <c r="H47" s="15">
        <f t="shared" si="11"/>
        <v>0</v>
      </c>
      <c r="I47" s="15">
        <f t="shared" si="11"/>
        <v>0</v>
      </c>
      <c r="J47" s="15">
        <f t="shared" si="11"/>
        <v>0</v>
      </c>
      <c r="K47" s="15">
        <f t="shared" si="11"/>
        <v>0</v>
      </c>
      <c r="L47" s="15">
        <f t="shared" si="11"/>
        <v>0</v>
      </c>
      <c r="M47" s="15">
        <f t="shared" si="11"/>
        <v>0</v>
      </c>
      <c r="N47" s="15">
        <f t="shared" si="11"/>
        <v>0</v>
      </c>
      <c r="O47" s="15">
        <f t="shared" si="11"/>
        <v>0</v>
      </c>
      <c r="P47" s="15">
        <f t="shared" si="11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3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3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3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3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3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3"/>
        <v>0</v>
      </c>
    </row>
    <row r="54" spans="1:16" x14ac:dyDescent="0.25">
      <c r="A54" s="5" t="s">
        <v>43</v>
      </c>
      <c r="B54" s="15">
        <f>SUM(B55:B63)</f>
        <v>30889897</v>
      </c>
      <c r="C54" s="15">
        <f>SUM(C55:C63)</f>
        <v>26029692.109999999</v>
      </c>
      <c r="D54" s="15">
        <f t="shared" ref="D54" si="12">SUM(D55:D63)</f>
        <v>0</v>
      </c>
      <c r="E54" s="15">
        <f t="shared" ref="E54:P54" si="13">SUM(E55:E63)</f>
        <v>0</v>
      </c>
      <c r="F54" s="15">
        <f t="shared" si="13"/>
        <v>0</v>
      </c>
      <c r="G54" s="15">
        <f t="shared" si="13"/>
        <v>0</v>
      </c>
      <c r="H54" s="15">
        <f t="shared" si="13"/>
        <v>0</v>
      </c>
      <c r="I54" s="15">
        <f t="shared" si="13"/>
        <v>0</v>
      </c>
      <c r="J54" s="15">
        <f t="shared" si="13"/>
        <v>0</v>
      </c>
      <c r="K54" s="15">
        <f t="shared" si="13"/>
        <v>0</v>
      </c>
      <c r="L54" s="15">
        <f t="shared" si="13"/>
        <v>0</v>
      </c>
      <c r="M54" s="15">
        <f t="shared" si="13"/>
        <v>0</v>
      </c>
      <c r="N54" s="15">
        <f t="shared" si="13"/>
        <v>0</v>
      </c>
      <c r="O54" s="15">
        <f t="shared" si="13"/>
        <v>0</v>
      </c>
      <c r="P54" s="15">
        <f t="shared" si="13"/>
        <v>0</v>
      </c>
    </row>
    <row r="55" spans="1:16" x14ac:dyDescent="0.25">
      <c r="A55" s="1" t="s">
        <v>44</v>
      </c>
      <c r="B55" s="14">
        <v>1990409</v>
      </c>
      <c r="C55" s="14">
        <v>1986196.96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3"/>
        <v>0</v>
      </c>
    </row>
    <row r="56" spans="1:16" x14ac:dyDescent="0.25">
      <c r="A56" s="1" t="s">
        <v>45</v>
      </c>
      <c r="B56" s="14">
        <v>125000</v>
      </c>
      <c r="C56" s="14">
        <v>125000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3"/>
        <v>0</v>
      </c>
    </row>
    <row r="57" spans="1:16" x14ac:dyDescent="0.25">
      <c r="A57" s="1" t="s">
        <v>46</v>
      </c>
      <c r="B57" s="14">
        <v>14705000</v>
      </c>
      <c r="C57" s="14">
        <v>21505000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3"/>
        <v>0</v>
      </c>
    </row>
    <row r="58" spans="1:16" x14ac:dyDescent="0.25">
      <c r="A58" s="1" t="s">
        <v>47</v>
      </c>
      <c r="B58" s="14">
        <v>11605988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3"/>
        <v>0</v>
      </c>
    </row>
    <row r="59" spans="1:16" x14ac:dyDescent="0.25">
      <c r="A59" s="1" t="s">
        <v>48</v>
      </c>
      <c r="B59" s="14">
        <v>1663500</v>
      </c>
      <c r="C59" s="14">
        <v>1863495.15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3"/>
        <v>0</v>
      </c>
    </row>
    <row r="60" spans="1:16" x14ac:dyDescent="0.25">
      <c r="A60" s="1" t="s">
        <v>49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3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3"/>
        <v>0</v>
      </c>
    </row>
    <row r="62" spans="1:16" x14ac:dyDescent="0.25">
      <c r="A62" s="1" t="s">
        <v>51</v>
      </c>
      <c r="B62" s="14">
        <v>450000</v>
      </c>
      <c r="C62" s="14">
        <v>200000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3"/>
        <v>0</v>
      </c>
    </row>
    <row r="63" spans="1:16" x14ac:dyDescent="0.25">
      <c r="A63" s="1" t="s">
        <v>52</v>
      </c>
      <c r="B63" s="14">
        <v>350000</v>
      </c>
      <c r="C63" s="14">
        <v>350000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3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" si="14">SUM(D65:D68)</f>
        <v>0</v>
      </c>
      <c r="E64" s="15">
        <f t="shared" ref="E64:P64" si="15">SUM(E65:E68)</f>
        <v>0</v>
      </c>
      <c r="F64" s="15">
        <f t="shared" si="15"/>
        <v>0</v>
      </c>
      <c r="G64" s="15">
        <f t="shared" si="15"/>
        <v>0</v>
      </c>
      <c r="H64" s="15">
        <f t="shared" si="15"/>
        <v>0</v>
      </c>
      <c r="I64" s="15">
        <f t="shared" si="15"/>
        <v>0</v>
      </c>
      <c r="J64" s="15">
        <f t="shared" si="15"/>
        <v>0</v>
      </c>
      <c r="K64" s="15">
        <f t="shared" si="15"/>
        <v>0</v>
      </c>
      <c r="L64" s="15">
        <f t="shared" si="15"/>
        <v>0</v>
      </c>
      <c r="M64" s="15">
        <f t="shared" si="15"/>
        <v>0</v>
      </c>
      <c r="N64" s="15">
        <f t="shared" si="15"/>
        <v>0</v>
      </c>
      <c r="O64" s="15">
        <f t="shared" si="15"/>
        <v>0</v>
      </c>
      <c r="P64" s="15">
        <f t="shared" si="15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3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3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3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3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" si="16">SUM(D70:D71)</f>
        <v>0</v>
      </c>
      <c r="E69" s="15">
        <f t="shared" ref="E69:P69" si="17">SUM(E70:E71)</f>
        <v>0</v>
      </c>
      <c r="F69" s="15">
        <f t="shared" si="17"/>
        <v>0</v>
      </c>
      <c r="G69" s="15">
        <f t="shared" si="17"/>
        <v>0</v>
      </c>
      <c r="H69" s="15">
        <f t="shared" si="17"/>
        <v>0</v>
      </c>
      <c r="I69" s="15">
        <f t="shared" si="17"/>
        <v>0</v>
      </c>
      <c r="J69" s="15">
        <f t="shared" si="17"/>
        <v>0</v>
      </c>
      <c r="K69" s="15">
        <f t="shared" si="17"/>
        <v>0</v>
      </c>
      <c r="L69" s="15">
        <f t="shared" si="17"/>
        <v>0</v>
      </c>
      <c r="M69" s="15">
        <f t="shared" si="17"/>
        <v>0</v>
      </c>
      <c r="N69" s="15">
        <f t="shared" si="17"/>
        <v>0</v>
      </c>
      <c r="O69" s="15">
        <f t="shared" si="17"/>
        <v>0</v>
      </c>
      <c r="P69" s="15">
        <f t="shared" si="17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3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3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" si="18">SUM(D73:D75)</f>
        <v>0</v>
      </c>
      <c r="E72" s="15">
        <f t="shared" ref="E72:P72" si="19">SUM(E73:E75)</f>
        <v>0</v>
      </c>
      <c r="F72" s="15">
        <f t="shared" si="19"/>
        <v>0</v>
      </c>
      <c r="G72" s="15">
        <f t="shared" si="19"/>
        <v>0</v>
      </c>
      <c r="H72" s="15">
        <f t="shared" si="19"/>
        <v>0</v>
      </c>
      <c r="I72" s="15">
        <f t="shared" si="19"/>
        <v>0</v>
      </c>
      <c r="J72" s="15">
        <f t="shared" si="19"/>
        <v>0</v>
      </c>
      <c r="K72" s="15">
        <f t="shared" si="19"/>
        <v>0</v>
      </c>
      <c r="L72" s="15">
        <f t="shared" si="19"/>
        <v>0</v>
      </c>
      <c r="M72" s="15">
        <f t="shared" si="19"/>
        <v>0</v>
      </c>
      <c r="N72" s="15">
        <f t="shared" si="19"/>
        <v>0</v>
      </c>
      <c r="O72" s="15">
        <f t="shared" si="19"/>
        <v>0</v>
      </c>
      <c r="P72" s="15">
        <f t="shared" si="19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3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3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3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" si="20">SUM(D78:D79)</f>
        <v>0</v>
      </c>
      <c r="E77" s="15">
        <f t="shared" ref="E77:P77" si="21">SUM(E78:E79)</f>
        <v>0</v>
      </c>
      <c r="F77" s="15">
        <f t="shared" si="21"/>
        <v>0</v>
      </c>
      <c r="G77" s="15">
        <f t="shared" si="21"/>
        <v>0</v>
      </c>
      <c r="H77" s="15">
        <f t="shared" si="21"/>
        <v>0</v>
      </c>
      <c r="I77" s="15">
        <f t="shared" si="21"/>
        <v>0</v>
      </c>
      <c r="J77" s="15">
        <f t="shared" si="21"/>
        <v>0</v>
      </c>
      <c r="K77" s="15">
        <f t="shared" si="21"/>
        <v>0</v>
      </c>
      <c r="L77" s="15">
        <f t="shared" si="21"/>
        <v>0</v>
      </c>
      <c r="M77" s="15">
        <f t="shared" si="21"/>
        <v>0</v>
      </c>
      <c r="N77" s="15">
        <f t="shared" si="21"/>
        <v>0</v>
      </c>
      <c r="O77" s="15">
        <f t="shared" si="21"/>
        <v>0</v>
      </c>
      <c r="P77" s="15">
        <f t="shared" si="21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22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" si="23">SUM(D81:D82)</f>
        <v>0</v>
      </c>
      <c r="E80" s="15">
        <f t="shared" ref="E80:P80" si="24">SUM(E81:E82)</f>
        <v>0</v>
      </c>
      <c r="F80" s="15">
        <f t="shared" si="24"/>
        <v>0</v>
      </c>
      <c r="G80" s="15">
        <f t="shared" si="24"/>
        <v>0</v>
      </c>
      <c r="H80" s="15">
        <f t="shared" si="24"/>
        <v>0</v>
      </c>
      <c r="I80" s="15">
        <f t="shared" si="24"/>
        <v>0</v>
      </c>
      <c r="J80" s="15">
        <f t="shared" si="24"/>
        <v>0</v>
      </c>
      <c r="K80" s="15">
        <f t="shared" si="24"/>
        <v>0</v>
      </c>
      <c r="L80" s="15">
        <f t="shared" si="24"/>
        <v>0</v>
      </c>
      <c r="M80" s="15">
        <f t="shared" si="24"/>
        <v>0</v>
      </c>
      <c r="N80" s="15">
        <f t="shared" si="24"/>
        <v>0</v>
      </c>
      <c r="O80" s="15">
        <f t="shared" si="24"/>
        <v>0</v>
      </c>
      <c r="P80" s="15">
        <f t="shared" si="24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22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22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" si="25">SUM(D84)</f>
        <v>0</v>
      </c>
      <c r="E83" s="15">
        <f t="shared" ref="E83:O83" si="26">SUM(E84)</f>
        <v>0</v>
      </c>
      <c r="F83" s="15">
        <f t="shared" si="26"/>
        <v>0</v>
      </c>
      <c r="G83" s="15">
        <f t="shared" si="26"/>
        <v>0</v>
      </c>
      <c r="H83" s="15">
        <f t="shared" si="26"/>
        <v>0</v>
      </c>
      <c r="I83" s="15">
        <f t="shared" si="26"/>
        <v>0</v>
      </c>
      <c r="J83" s="15">
        <f t="shared" si="26"/>
        <v>0</v>
      </c>
      <c r="K83" s="15">
        <f t="shared" ref="K83" si="27">SUM(K84)</f>
        <v>0</v>
      </c>
      <c r="L83" s="15">
        <f t="shared" si="26"/>
        <v>0</v>
      </c>
      <c r="M83" s="15">
        <f t="shared" si="26"/>
        <v>0</v>
      </c>
      <c r="N83" s="15">
        <f t="shared" si="26"/>
        <v>0</v>
      </c>
      <c r="O83" s="15">
        <f t="shared" si="26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22"/>
        <v>0</v>
      </c>
    </row>
    <row r="85" spans="1:16" x14ac:dyDescent="0.25">
      <c r="A85" s="2" t="s">
        <v>65</v>
      </c>
      <c r="B85" s="17">
        <f>+B12+B18+B28+B38+B47+B54+B64+B69+B72+B77+B80+B83</f>
        <v>288326009</v>
      </c>
      <c r="C85" s="17">
        <f t="shared" ref="C85:D85" si="28">+C12+C18+C28+C38+C47+C54+C64+C69+C72+C77+C80+C83</f>
        <v>288326009</v>
      </c>
      <c r="D85" s="17">
        <f t="shared" si="28"/>
        <v>16103723.35</v>
      </c>
      <c r="E85" s="18">
        <f t="shared" ref="E85:P85" si="29">+E12+E18+E28+E38+E47+E54+E64+E69+E72+E77+E80+E83</f>
        <v>0</v>
      </c>
      <c r="F85" s="17">
        <f t="shared" si="29"/>
        <v>0</v>
      </c>
      <c r="G85" s="18">
        <f t="shared" si="29"/>
        <v>0</v>
      </c>
      <c r="H85" s="17">
        <f t="shared" si="29"/>
        <v>0</v>
      </c>
      <c r="I85" s="18">
        <f t="shared" si="29"/>
        <v>0</v>
      </c>
      <c r="J85" s="17">
        <f t="shared" si="29"/>
        <v>0</v>
      </c>
      <c r="K85" s="18">
        <f t="shared" si="29"/>
        <v>0</v>
      </c>
      <c r="L85" s="17">
        <f t="shared" si="29"/>
        <v>0</v>
      </c>
      <c r="M85" s="18">
        <f t="shared" si="29"/>
        <v>0</v>
      </c>
      <c r="N85" s="17">
        <f t="shared" si="29"/>
        <v>0</v>
      </c>
      <c r="O85" s="18">
        <f t="shared" si="29"/>
        <v>0</v>
      </c>
      <c r="P85" s="17">
        <f t="shared" si="29"/>
        <v>16103723.35</v>
      </c>
    </row>
    <row r="87" spans="1:16" x14ac:dyDescent="0.25">
      <c r="A87" s="8" t="s">
        <v>96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B92" s="23"/>
      <c r="C92" s="25"/>
    </row>
    <row r="93" spans="1:16" ht="30" x14ac:dyDescent="0.25">
      <c r="A93" s="13" t="s">
        <v>99</v>
      </c>
      <c r="B93" s="23"/>
      <c r="C93" s="25"/>
    </row>
    <row r="94" spans="1:16" x14ac:dyDescent="0.25">
      <c r="A94" s="13" t="s">
        <v>100</v>
      </c>
      <c r="B94" s="23"/>
      <c r="C94" s="25"/>
    </row>
    <row r="95" spans="1:16" x14ac:dyDescent="0.25">
      <c r="A95" s="13" t="s">
        <v>101</v>
      </c>
      <c r="B95" s="23"/>
      <c r="C95" s="25"/>
    </row>
    <row r="96" spans="1:16" x14ac:dyDescent="0.25">
      <c r="A96" s="13" t="s">
        <v>102</v>
      </c>
      <c r="B96" s="24"/>
      <c r="C96" s="25"/>
    </row>
    <row r="97" spans="1:14" x14ac:dyDescent="0.25">
      <c r="B97" s="23"/>
      <c r="C97" s="25"/>
    </row>
    <row r="99" spans="1:14" ht="15.75" x14ac:dyDescent="0.25">
      <c r="A99" s="20" t="s">
        <v>103</v>
      </c>
      <c r="D99" s="21"/>
      <c r="E99" s="19"/>
      <c r="F99" s="20"/>
      <c r="G99" s="20"/>
      <c r="H99" s="20"/>
      <c r="I99" s="20"/>
      <c r="J99" s="26" t="s">
        <v>104</v>
      </c>
      <c r="K99" s="26"/>
      <c r="L99" s="26"/>
      <c r="M99" s="26"/>
      <c r="N99" s="26"/>
    </row>
    <row r="100" spans="1:14" ht="15.75" x14ac:dyDescent="0.25">
      <c r="A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D102" s="21"/>
      <c r="E102" s="19"/>
      <c r="F102" s="20"/>
      <c r="G102" s="20"/>
      <c r="H102" s="20"/>
      <c r="I102" s="20"/>
      <c r="J102" s="27" t="s">
        <v>106</v>
      </c>
      <c r="K102" s="27"/>
      <c r="L102" s="27"/>
      <c r="M102" s="27"/>
      <c r="N102" s="27"/>
    </row>
    <row r="103" spans="1:14" ht="15.75" x14ac:dyDescent="0.25">
      <c r="A103" s="20" t="s">
        <v>107</v>
      </c>
      <c r="D103" s="21"/>
      <c r="E103" s="19"/>
      <c r="F103" s="20"/>
      <c r="G103" s="20"/>
      <c r="H103" s="20"/>
      <c r="I103" s="20"/>
      <c r="J103" s="26" t="s">
        <v>108</v>
      </c>
      <c r="K103" s="26"/>
      <c r="L103" s="26"/>
      <c r="M103" s="26"/>
      <c r="N103" s="26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7" fitToHeight="0" orientation="landscape" r:id="rId1"/>
  <ignoredErrors>
    <ignoredError sqref="P13:P17 P55:P63 P65:P68 P78:P79 P48:P53 P81:P82 P84 P70:P71 P73:P75 P39:P46 P29:P37 P19:P27" formulaRange="1"/>
    <ignoredError sqref="P54 P64" formula="1"/>
    <ignoredError sqref="P80 P83 P69 P72 P38 P28 P18 P4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De Jesus</cp:lastModifiedBy>
  <cp:lastPrinted>2023-06-15T13:09:45Z</cp:lastPrinted>
  <dcterms:created xsi:type="dcterms:W3CDTF">2021-07-29T18:58:50Z</dcterms:created>
  <dcterms:modified xsi:type="dcterms:W3CDTF">2023-06-15T13:10:57Z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