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ontabilidad y Finanzas\CONTABILIDAD-FINANZAS\INGRESOS Y EGRESOS-ENERO-MAYO-2023\"/>
    </mc:Choice>
  </mc:AlternateContent>
  <xr:revisionPtr revIDLastSave="0" documentId="13_ncr:1_{4E5C09B5-E8B7-4F0E-8007-F9F98F759C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3" i="2" l="1"/>
  <c r="G80" i="2"/>
  <c r="G77" i="2"/>
  <c r="G72" i="2"/>
  <c r="G69" i="2"/>
  <c r="G64" i="2"/>
  <c r="G54" i="2"/>
  <c r="G47" i="2"/>
  <c r="G38" i="2"/>
  <c r="G28" i="2"/>
  <c r="G18" i="2"/>
  <c r="G12" i="2"/>
  <c r="G85" i="2" l="1"/>
  <c r="C83" i="2"/>
  <c r="C80" i="2"/>
  <c r="C77" i="2"/>
  <c r="C72" i="2"/>
  <c r="C69" i="2"/>
  <c r="C64" i="2"/>
  <c r="C54" i="2"/>
  <c r="C47" i="2"/>
  <c r="C38" i="2"/>
  <c r="C28" i="2"/>
  <c r="C18" i="2"/>
  <c r="C12" i="2"/>
  <c r="C85" i="2" l="1"/>
  <c r="F83" i="2"/>
  <c r="F80" i="2"/>
  <c r="F77" i="2"/>
  <c r="F72" i="2"/>
  <c r="F69" i="2"/>
  <c r="F64" i="2"/>
  <c r="F54" i="2"/>
  <c r="F47" i="2"/>
  <c r="F38" i="2"/>
  <c r="F28" i="2"/>
  <c r="F18" i="2"/>
  <c r="F12" i="2"/>
  <c r="F85" i="2" s="1"/>
  <c r="E83" i="2" l="1"/>
  <c r="E80" i="2"/>
  <c r="E77" i="2"/>
  <c r="E72" i="2"/>
  <c r="E69" i="2"/>
  <c r="E64" i="2"/>
  <c r="E54" i="2"/>
  <c r="E47" i="2"/>
  <c r="E38" i="2"/>
  <c r="E28" i="2"/>
  <c r="E18" i="2"/>
  <c r="E12" i="2"/>
  <c r="E85" i="2" s="1"/>
  <c r="D83" i="2" l="1"/>
  <c r="D80" i="2"/>
  <c r="D77" i="2"/>
  <c r="D72" i="2"/>
  <c r="D69" i="2"/>
  <c r="D64" i="2"/>
  <c r="D54" i="2"/>
  <c r="D47" i="2"/>
  <c r="D38" i="2"/>
  <c r="D28" i="2"/>
  <c r="D18" i="2"/>
  <c r="D12" i="2"/>
  <c r="D85" i="2" s="1"/>
  <c r="B83" i="2" l="1"/>
  <c r="B80" i="2"/>
  <c r="B77" i="2"/>
  <c r="B72" i="2"/>
  <c r="B69" i="2"/>
  <c r="B64" i="2"/>
  <c r="B54" i="2"/>
  <c r="B47" i="2"/>
  <c r="B38" i="2"/>
  <c r="B28" i="2"/>
  <c r="B18" i="2"/>
  <c r="B12" i="2"/>
  <c r="B85" i="2" s="1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O80" i="2"/>
  <c r="N80" i="2"/>
  <c r="M80" i="2"/>
  <c r="L80" i="2"/>
  <c r="K80" i="2"/>
  <c r="J80" i="2"/>
  <c r="I80" i="2"/>
  <c r="H80" i="2"/>
  <c r="O77" i="2"/>
  <c r="N77" i="2"/>
  <c r="M77" i="2"/>
  <c r="L77" i="2"/>
  <c r="K77" i="2"/>
  <c r="J77" i="2"/>
  <c r="I77" i="2"/>
  <c r="H77" i="2"/>
  <c r="O72" i="2"/>
  <c r="N72" i="2"/>
  <c r="M72" i="2"/>
  <c r="L72" i="2"/>
  <c r="K72" i="2"/>
  <c r="J72" i="2"/>
  <c r="I72" i="2"/>
  <c r="H72" i="2"/>
  <c r="O69" i="2"/>
  <c r="N69" i="2"/>
  <c r="M69" i="2"/>
  <c r="L69" i="2"/>
  <c r="K69" i="2"/>
  <c r="J69" i="2"/>
  <c r="I69" i="2"/>
  <c r="H69" i="2"/>
  <c r="O64" i="2"/>
  <c r="N64" i="2"/>
  <c r="M64" i="2"/>
  <c r="L64" i="2"/>
  <c r="K64" i="2"/>
  <c r="J64" i="2"/>
  <c r="I64" i="2"/>
  <c r="H64" i="2"/>
  <c r="O54" i="2"/>
  <c r="N54" i="2"/>
  <c r="M54" i="2"/>
  <c r="L54" i="2"/>
  <c r="K54" i="2"/>
  <c r="J54" i="2"/>
  <c r="I54" i="2"/>
  <c r="H54" i="2"/>
  <c r="N47" i="2"/>
  <c r="M47" i="2"/>
  <c r="L47" i="2"/>
  <c r="K47" i="2"/>
  <c r="J47" i="2"/>
  <c r="I47" i="2"/>
  <c r="H47" i="2"/>
  <c r="O38" i="2"/>
  <c r="O28" i="2"/>
  <c r="N28" i="2"/>
  <c r="M28" i="2"/>
  <c r="L28" i="2"/>
  <c r="K28" i="2"/>
  <c r="J28" i="2"/>
  <c r="I28" i="2"/>
  <c r="H28" i="2"/>
  <c r="O18" i="2"/>
  <c r="N18" i="2"/>
  <c r="M18" i="2"/>
  <c r="L18" i="2"/>
  <c r="K18" i="2"/>
  <c r="J18" i="2"/>
  <c r="I18" i="2"/>
  <c r="H18" i="2"/>
  <c r="P13" i="2"/>
  <c r="P12" i="2" s="1"/>
  <c r="N12" i="2"/>
  <c r="M12" i="2"/>
  <c r="L12" i="2"/>
  <c r="K12" i="2"/>
  <c r="J12" i="2"/>
  <c r="I12" i="2"/>
  <c r="H12" i="2"/>
  <c r="N85" i="2" l="1"/>
  <c r="O85" i="2"/>
  <c r="L85" i="2"/>
  <c r="M85" i="2"/>
  <c r="K85" i="2"/>
  <c r="I85" i="2"/>
  <c r="H85" i="2"/>
  <c r="J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<sst xmlns="http://schemas.openxmlformats.org/spreadsheetml/2006/main" count="112" uniqueCount="112">
  <si>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</si>
  <si>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</si>
  <si>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</si>
  <si>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</si>
  <si>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</si>
  <si>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</si>
  <si>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</si>
  <si>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</si>
  <si>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</si>
  <si>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</si>
  <si>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</si>
  <si>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</si>
  <si>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</si>
  <si>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</si>
  <si>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</si>
  <si>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</si>
  <si>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</si>
  <si>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</si>
  <si>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</si>
  <si>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</si>
  <si>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</si>
  <si>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</si>
  <si>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</si>
  <si>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</si>
  <si>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</si>
  <si>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</si>
  <si>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</si>
  <si>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</si>
  <si>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</si>
  <si>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</si>
  <si>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</si>
  <si>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</si>
  <si>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</si>
  <si>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</si>
  <si>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</si>
  <si>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</si>
  <si>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</si>
  <si>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</si>
  <si>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</si>
  <si>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</si>
  <si>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</si>
  <si>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</si>
  <si>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</si>
  <si>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</si>
  <si>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</si>
  <si>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</si>
  <si>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</si>
  <si>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</si>
  <si>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</si>
  <si>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</si>
  <si>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</si>
  <si>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</si>
  <si>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</si>
  <si>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</si>
  <si>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</si>
  <si>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</si>
  <si>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</si>
  <si>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</si>
  <si>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</si>
  <si>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</si>
  <si>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</si>
  <si>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</si>
  <si>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</si>
  <si>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</si>
  <si>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</si>
  <si>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</si>
  <si>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</si>
  <si>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</si>
  <si>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</si>
  <si>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</si>
  <si>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</si>
  <si>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</si>
  <si>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</si>
  <si>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</si>
  <si>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</si>
  <si>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</si>
  <si>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</si>
  <si>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</si>
  <si>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</si>
  <si>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</si>
  <si>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</si>
  <si>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</si>
  <si>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</si>
  <si>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</si>
  <si>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</si>
  <si>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</si>
  <si>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</si>
  <si>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</si>
  <si>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</si>
  <si>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</si>
  <si>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</si>
  <si>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</si>
  <si>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</si>
  <si>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</si>
  <si>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</si>
  <si>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</si>
  <si>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</si>
  <si>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</si>
  <si>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</si>
  <si>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</si>
  <si>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</si>
  <si>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</si>
  <si>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</si>
  <si>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</si>
  <si>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</si>
  <si>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</si>
  <si>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</si>
  <si>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</si>
  <si>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</si>
  <si>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ABRIL--2023</t>
  </si>
  <si>
    <t>Fecha de registro: del 01 de Abril del 2023</t>
  </si>
  <si>
    <t>Fecha de imputación: hasta el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</si>
</sst>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3" fontId="0" fillId="0" borderId="0" xfId="1" applyFont="1"/>
    <xf numFmtId="43" fontId="3" fillId="0" borderId="0" xfId="1" applyFont="1"/>
    <xf numFmtId="0" fontId="0" fillId="0" borderId="0" xfId="0" applyFont="1"/>
    <xf numFmtId="39" fontId="1" fillId="6" borderId="0" xfId="1" applyNumberFormat="1" applyFont="1" applyFill="1" applyAlignment="1">
      <alignment vertical="center" wrapText="1"/>
    </xf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topLeftCell="A85" zoomScale="80" zoomScaleNormal="80" workbookViewId="0">
      <selection activeCell="A106" sqref="A106"/>
    </sheetView>
  </sheetViews>
  <sheetFormatPr baseColWidth="10" defaultColWidth="11.42578125" defaultRowHeight="15" x14ac:dyDescent="0.25"/>
  <cols>
    <col min="1" max="1" width="91.140625" customWidth="1"/>
    <col min="2" max="2" width="20.8554687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9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ht="21" customHeight="1" x14ac:dyDescent="0.25">
      <c r="A4" s="31" t="s">
        <v>95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15.75" x14ac:dyDescent="0.25">
      <c r="A5" s="36" t="s">
        <v>109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15.75" customHeight="1" x14ac:dyDescent="0.25">
      <c r="A6" s="38" t="s">
        <v>91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15.75" customHeight="1" x14ac:dyDescent="0.25">
      <c r="A7" s="39" t="s">
        <v>76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9" spans="1:16" ht="25.5" customHeight="1" x14ac:dyDescent="0.25">
      <c r="A9" s="33" t="s">
        <v>66</v>
      </c>
      <c r="B9" s="34" t="s">
        <v>93</v>
      </c>
      <c r="C9" s="34" t="s">
        <v>92</v>
      </c>
      <c r="D9" s="40" t="s">
        <v>90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</row>
    <row r="10" spans="1:16" x14ac:dyDescent="0.25">
      <c r="A10" s="33"/>
      <c r="B10" s="35"/>
      <c r="C10" s="35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16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" si="0">SUM(D13:D17)</f>
        <v>4915823.3499999996</v>
      </c>
      <c r="E12" s="15">
        <f t="shared" ref="E12" si="1">SUM(E13:E17)</f>
        <v>4625753.26</v>
      </c>
      <c r="F12" s="15">
        <f t="shared" ref="F12:G12" si="2">SUM(F13:F17)</f>
        <v>5540101.9199999999</v>
      </c>
      <c r="G12" s="15">
        <f t="shared" si="2"/>
        <v>5809889.4000000004</v>
      </c>
      <c r="H12" s="15">
        <f t="shared" ref="H12:I12" si="3">SUM(H13:H17)</f>
        <v>0</v>
      </c>
      <c r="I12" s="15">
        <f t="shared" si="3"/>
        <v>0</v>
      </c>
      <c r="J12" s="15">
        <f>SUM(J13:J17)</f>
        <v>0</v>
      </c>
      <c r="K12" s="15">
        <f t="shared" ref="K12:P12" si="4">SUM(K13:K17)</f>
        <v>0</v>
      </c>
      <c r="L12" s="15">
        <f t="shared" si="4"/>
        <v>0</v>
      </c>
      <c r="M12" s="15">
        <f t="shared" si="4"/>
        <v>0</v>
      </c>
      <c r="N12" s="15">
        <f t="shared" si="4"/>
        <v>0</v>
      </c>
      <c r="O12" s="15">
        <f>SUM(O13:O17)</f>
        <v>0</v>
      </c>
      <c r="P12" s="15">
        <f t="shared" si="4"/>
        <v>20891567.929999996</v>
      </c>
    </row>
    <row r="13" spans="1:16" x14ac:dyDescent="0.25">
      <c r="A13" s="1" t="s">
        <v>2</v>
      </c>
      <c r="B13" s="14">
        <v>61512592</v>
      </c>
      <c r="C13" s="14">
        <v>66539183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>SUM(D13:O13)</f>
        <v>16930536.079999998</v>
      </c>
    </row>
    <row r="14" spans="1:16" x14ac:dyDescent="0.25">
      <c r="A14" s="1" t="s">
        <v>3</v>
      </c>
      <c r="B14" s="14">
        <v>13189682</v>
      </c>
      <c r="C14" s="14">
        <v>13189682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ref="P14:P75" si="5">SUM(D14:O14)</f>
        <v>1502633.33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5"/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5"/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5"/>
        <v>2458398.52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35052350.589999996</v>
      </c>
      <c r="D18" s="15">
        <f t="shared" ref="D18" si="6">SUM(D19:D27)</f>
        <v>118000</v>
      </c>
      <c r="E18" s="15">
        <f t="shared" ref="E18" si="7">SUM(E19:E27)</f>
        <v>1581881.2</v>
      </c>
      <c r="F18" s="15">
        <f t="shared" ref="F18:G18" si="8">SUM(F19:F27)</f>
        <v>683397.15</v>
      </c>
      <c r="G18" s="15">
        <f t="shared" si="8"/>
        <v>570542.57000000007</v>
      </c>
      <c r="H18" s="15">
        <f t="shared" ref="H18:P18" si="9">SUM(H19:H27)</f>
        <v>0</v>
      </c>
      <c r="I18" s="15">
        <f t="shared" si="9"/>
        <v>0</v>
      </c>
      <c r="J18" s="15">
        <f t="shared" si="9"/>
        <v>0</v>
      </c>
      <c r="K18" s="15">
        <f t="shared" si="9"/>
        <v>0</v>
      </c>
      <c r="L18" s="15">
        <f t="shared" si="9"/>
        <v>0</v>
      </c>
      <c r="M18" s="15">
        <f t="shared" si="9"/>
        <v>0</v>
      </c>
      <c r="N18" s="15">
        <f t="shared" si="9"/>
        <v>0</v>
      </c>
      <c r="O18" s="15">
        <f t="shared" si="9"/>
        <v>0</v>
      </c>
      <c r="P18" s="15">
        <f t="shared" si="9"/>
        <v>2953820.92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>SUM(D19:O19)</f>
        <v>862626.28</v>
      </c>
    </row>
    <row r="20" spans="1:16" x14ac:dyDescent="0.25">
      <c r="A20" s="1" t="s">
        <v>9</v>
      </c>
      <c r="B20" s="14">
        <v>430000</v>
      </c>
      <c r="C20" s="14">
        <v>1234370</v>
      </c>
      <c r="D20" s="14">
        <v>0</v>
      </c>
      <c r="E20" s="14">
        <v>59885</v>
      </c>
      <c r="F20" s="14">
        <v>0</v>
      </c>
      <c r="G20" s="14">
        <v>59885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5"/>
        <v>119770</v>
      </c>
    </row>
    <row r="21" spans="1:16" x14ac:dyDescent="0.25">
      <c r="A21" s="1" t="s">
        <v>10</v>
      </c>
      <c r="B21" s="14">
        <v>2000000</v>
      </c>
      <c r="C21" s="14">
        <v>2814500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5"/>
        <v>540591.34</v>
      </c>
    </row>
    <row r="22" spans="1:16" x14ac:dyDescent="0.25">
      <c r="A22" s="1" t="s">
        <v>11</v>
      </c>
      <c r="B22" s="14">
        <v>1355000</v>
      </c>
      <c r="C22" s="26">
        <v>1214452</v>
      </c>
      <c r="D22" s="14">
        <v>0</v>
      </c>
      <c r="E22" s="14">
        <v>93542.5</v>
      </c>
      <c r="F22" s="14">
        <v>1480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5"/>
        <v>95022.5</v>
      </c>
    </row>
    <row r="23" spans="1:16" x14ac:dyDescent="0.25">
      <c r="A23" s="1" t="s">
        <v>12</v>
      </c>
      <c r="B23" s="14">
        <v>1871702</v>
      </c>
      <c r="C23" s="14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5"/>
        <v>86480.320000000007</v>
      </c>
    </row>
    <row r="24" spans="1:16" x14ac:dyDescent="0.25">
      <c r="A24" s="1" t="s">
        <v>13</v>
      </c>
      <c r="B24" s="14">
        <v>1490000</v>
      </c>
      <c r="C24" s="14">
        <v>1490000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5"/>
        <v>0</v>
      </c>
    </row>
    <row r="25" spans="1:16" x14ac:dyDescent="0.25">
      <c r="A25" s="1" t="s">
        <v>14</v>
      </c>
      <c r="B25" s="14">
        <v>2136500</v>
      </c>
      <c r="C25" s="14">
        <v>2077104.01</v>
      </c>
      <c r="D25" s="14">
        <v>0</v>
      </c>
      <c r="E25" s="14">
        <v>28740</v>
      </c>
      <c r="F25" s="14">
        <v>69246.149999999994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5"/>
        <v>97986.15</v>
      </c>
    </row>
    <row r="26" spans="1:16" x14ac:dyDescent="0.25">
      <c r="A26" s="1" t="s">
        <v>15</v>
      </c>
      <c r="B26" s="14">
        <v>1958000</v>
      </c>
      <c r="C26" s="14">
        <v>19368250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5"/>
        <v>789402.1</v>
      </c>
    </row>
    <row r="27" spans="1:16" x14ac:dyDescent="0.25">
      <c r="A27" s="1" t="s">
        <v>16</v>
      </c>
      <c r="B27" s="14">
        <v>4070000</v>
      </c>
      <c r="C27" s="14">
        <v>1788682.58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f t="shared" si="5"/>
        <v>361942.23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5845221.2999999998</v>
      </c>
      <c r="D28" s="15">
        <f t="shared" ref="D28" si="10">SUM(D29:D37)</f>
        <v>0</v>
      </c>
      <c r="E28" s="15">
        <f t="shared" ref="E28" si="11">SUM(E29:E37)</f>
        <v>611475</v>
      </c>
      <c r="F28" s="15">
        <f t="shared" ref="F28:G28" si="12">SUM(F29:F37)</f>
        <v>725808.54</v>
      </c>
      <c r="G28" s="15">
        <f t="shared" si="12"/>
        <v>110777.47</v>
      </c>
      <c r="H28" s="15">
        <f t="shared" ref="H28:P28" si="13">SUM(H29:H37)</f>
        <v>0</v>
      </c>
      <c r="I28" s="15">
        <f t="shared" si="13"/>
        <v>0</v>
      </c>
      <c r="J28" s="15">
        <f t="shared" si="13"/>
        <v>0</v>
      </c>
      <c r="K28" s="15">
        <f t="shared" si="13"/>
        <v>0</v>
      </c>
      <c r="L28" s="15">
        <f>SUM(L29:L37)</f>
        <v>0</v>
      </c>
      <c r="M28" s="15">
        <f t="shared" si="13"/>
        <v>0</v>
      </c>
      <c r="N28" s="15">
        <f t="shared" si="13"/>
        <v>0</v>
      </c>
      <c r="O28" s="15">
        <f t="shared" si="13"/>
        <v>0</v>
      </c>
      <c r="P28" s="15">
        <f t="shared" si="13"/>
        <v>1448061.01</v>
      </c>
    </row>
    <row r="29" spans="1:16" x14ac:dyDescent="0.25">
      <c r="A29" s="1" t="s">
        <v>18</v>
      </c>
      <c r="B29" s="14">
        <v>512700</v>
      </c>
      <c r="C29" s="14">
        <v>502700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5"/>
        <v>44025.15</v>
      </c>
    </row>
    <row r="30" spans="1:16" x14ac:dyDescent="0.25">
      <c r="A30" s="1" t="s">
        <v>19</v>
      </c>
      <c r="B30" s="14">
        <v>71620</v>
      </c>
      <c r="C30" s="14">
        <v>71620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1911.6</v>
      </c>
    </row>
    <row r="31" spans="1:16" x14ac:dyDescent="0.25">
      <c r="A31" s="1" t="s">
        <v>20</v>
      </c>
      <c r="B31" s="14">
        <v>289100</v>
      </c>
      <c r="C31" s="14">
        <v>294837.59999999998</v>
      </c>
      <c r="D31" s="14">
        <v>0</v>
      </c>
      <c r="E31" s="14">
        <v>0</v>
      </c>
      <c r="F31" s="14">
        <v>0</v>
      </c>
      <c r="G31" s="14">
        <v>29694.01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29694.01</v>
      </c>
    </row>
    <row r="32" spans="1:16" x14ac:dyDescent="0.25">
      <c r="A32" s="1" t="s">
        <v>21</v>
      </c>
      <c r="B32" s="14">
        <v>31400</v>
      </c>
      <c r="C32" s="14">
        <v>31400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1222.72</v>
      </c>
    </row>
    <row r="33" spans="1:16" x14ac:dyDescent="0.25">
      <c r="A33" s="1" t="s">
        <v>22</v>
      </c>
      <c r="B33" s="14">
        <v>166400</v>
      </c>
      <c r="C33" s="14">
        <v>166400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559.55999999999995</v>
      </c>
    </row>
    <row r="34" spans="1:16" x14ac:dyDescent="0.25">
      <c r="A34" s="1" t="s">
        <v>23</v>
      </c>
      <c r="B34" s="14">
        <v>184000</v>
      </c>
      <c r="C34" s="14">
        <v>167500</v>
      </c>
      <c r="D34" s="14">
        <v>0</v>
      </c>
      <c r="E34" s="14">
        <v>0</v>
      </c>
      <c r="F34" s="14">
        <v>2127.65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2127.65</v>
      </c>
    </row>
    <row r="35" spans="1:16" x14ac:dyDescent="0.25">
      <c r="A35" s="1" t="s">
        <v>24</v>
      </c>
      <c r="B35" s="14">
        <v>7409970</v>
      </c>
      <c r="C35" s="14">
        <v>3708660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5"/>
        <v>1206630.3900000001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14">
        <v>902103.7</v>
      </c>
      <c r="D37" s="14">
        <v>0</v>
      </c>
      <c r="E37" s="14">
        <v>0</v>
      </c>
      <c r="F37" s="14">
        <v>87404.09</v>
      </c>
      <c r="G37" s="14">
        <v>74485.84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f t="shared" si="5"/>
        <v>161889.93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132838800</v>
      </c>
      <c r="D38" s="15">
        <f t="shared" ref="D38" si="14">SUM(D39:D46)</f>
        <v>11069900</v>
      </c>
      <c r="E38" s="15">
        <f t="shared" ref="E38" si="15">SUM(E39:E46)</f>
        <v>11069900</v>
      </c>
      <c r="F38" s="15">
        <f t="shared" ref="F38:G38" si="16">SUM(F39:F46)</f>
        <v>11069900</v>
      </c>
      <c r="G38" s="15">
        <f t="shared" si="16"/>
        <v>11069900</v>
      </c>
      <c r="H38" s="15"/>
      <c r="I38" s="15"/>
      <c r="J38" s="15"/>
      <c r="K38" s="15"/>
      <c r="L38" s="15"/>
      <c r="M38" s="15"/>
      <c r="N38" s="15"/>
      <c r="O38" s="15">
        <f t="shared" ref="O38:P38" si="17">SUM(O39:O46)</f>
        <v>0</v>
      </c>
      <c r="P38" s="15">
        <f t="shared" si="17"/>
        <v>44279600</v>
      </c>
    </row>
    <row r="39" spans="1:16" x14ac:dyDescent="0.25">
      <c r="A39" s="1" t="s">
        <v>28</v>
      </c>
      <c r="B39" s="14">
        <v>144965391</v>
      </c>
      <c r="C39" s="14">
        <v>132838800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5"/>
        <v>44279600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5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5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5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5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5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5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5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" si="18">SUM(D48:D53)</f>
        <v>0</v>
      </c>
      <c r="E47" s="15">
        <f t="shared" ref="E47" si="19">SUM(E48:E53)</f>
        <v>0</v>
      </c>
      <c r="F47" s="15">
        <f t="shared" ref="F47:G47" si="20">SUM(F48:F53)</f>
        <v>0</v>
      </c>
      <c r="G47" s="15">
        <f t="shared" si="20"/>
        <v>0</v>
      </c>
      <c r="H47" s="15">
        <f t="shared" ref="H47:P47" si="21">SUM(H48:H53)</f>
        <v>0</v>
      </c>
      <c r="I47" s="15">
        <f t="shared" si="21"/>
        <v>0</v>
      </c>
      <c r="J47" s="15">
        <f t="shared" si="21"/>
        <v>0</v>
      </c>
      <c r="K47" s="15">
        <f t="shared" si="21"/>
        <v>0</v>
      </c>
      <c r="L47" s="15">
        <f t="shared" si="21"/>
        <v>0</v>
      </c>
      <c r="M47" s="15">
        <f t="shared" si="21"/>
        <v>0</v>
      </c>
      <c r="N47" s="15">
        <f t="shared" si="21"/>
        <v>0</v>
      </c>
      <c r="O47" s="15">
        <f t="shared" si="21"/>
        <v>0</v>
      </c>
      <c r="P47" s="15">
        <f t="shared" si="21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si="5"/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5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5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5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5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5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25779192.109999999</v>
      </c>
      <c r="D54" s="15">
        <f t="shared" ref="D54" si="22">SUM(D55:D63)</f>
        <v>0</v>
      </c>
      <c r="E54" s="15">
        <f t="shared" ref="E54" si="23">SUM(E55:E63)</f>
        <v>1221782.96</v>
      </c>
      <c r="F54" s="15">
        <f t="shared" ref="F54:G54" si="24">SUM(F55:F63)</f>
        <v>108570.15</v>
      </c>
      <c r="G54" s="15">
        <f t="shared" si="24"/>
        <v>0</v>
      </c>
      <c r="H54" s="15">
        <f t="shared" ref="H54:P54" si="25">SUM(H55:H63)</f>
        <v>0</v>
      </c>
      <c r="I54" s="15">
        <f t="shared" si="25"/>
        <v>0</v>
      </c>
      <c r="J54" s="15">
        <f t="shared" si="25"/>
        <v>0</v>
      </c>
      <c r="K54" s="15">
        <f t="shared" si="25"/>
        <v>0</v>
      </c>
      <c r="L54" s="15">
        <f t="shared" si="25"/>
        <v>0</v>
      </c>
      <c r="M54" s="15">
        <f t="shared" si="25"/>
        <v>0</v>
      </c>
      <c r="N54" s="15">
        <f t="shared" si="25"/>
        <v>0</v>
      </c>
      <c r="O54" s="15">
        <f t="shared" si="25"/>
        <v>0</v>
      </c>
      <c r="P54" s="15">
        <f t="shared" si="25"/>
        <v>1330353.1099999999</v>
      </c>
    </row>
    <row r="55" spans="1:16" x14ac:dyDescent="0.25">
      <c r="A55" s="1" t="s">
        <v>44</v>
      </c>
      <c r="B55" s="14">
        <v>1990409</v>
      </c>
      <c r="C55" s="14">
        <v>1971196.96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si="5"/>
        <v>1191787.96</v>
      </c>
    </row>
    <row r="56" spans="1:16" x14ac:dyDescent="0.25">
      <c r="A56" s="1" t="s">
        <v>45</v>
      </c>
      <c r="B56" s="14">
        <v>125000</v>
      </c>
      <c r="C56" s="14">
        <v>125000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5"/>
        <v>0</v>
      </c>
    </row>
    <row r="57" spans="1:16" x14ac:dyDescent="0.25">
      <c r="A57" s="1" t="s">
        <v>46</v>
      </c>
      <c r="B57" s="14">
        <v>14705000</v>
      </c>
      <c r="C57" s="14">
        <v>21500000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5"/>
        <v>0</v>
      </c>
    </row>
    <row r="58" spans="1:16" x14ac:dyDescent="0.25">
      <c r="A58" s="1" t="s">
        <v>47</v>
      </c>
      <c r="B58" s="14">
        <v>11605988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5"/>
        <v>0</v>
      </c>
    </row>
    <row r="59" spans="1:16" x14ac:dyDescent="0.25">
      <c r="A59" s="1" t="s">
        <v>48</v>
      </c>
      <c r="B59" s="14">
        <v>1663500</v>
      </c>
      <c r="C59" s="14">
        <v>1859995.15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5"/>
        <v>138565.15</v>
      </c>
    </row>
    <row r="60" spans="1:16" x14ac:dyDescent="0.25">
      <c r="A60" s="1" t="s">
        <v>49</v>
      </c>
      <c r="B60" s="14">
        <v>0</v>
      </c>
      <c r="C60" s="14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5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5"/>
        <v>0</v>
      </c>
    </row>
    <row r="62" spans="1:16" x14ac:dyDescent="0.25">
      <c r="A62" s="1" t="s">
        <v>51</v>
      </c>
      <c r="B62" s="14">
        <v>450000</v>
      </c>
      <c r="C62" s="14">
        <v>200000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5"/>
        <v>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5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" si="26">SUM(D65:D68)</f>
        <v>0</v>
      </c>
      <c r="E64" s="15">
        <f t="shared" ref="E64" si="27">SUM(E65:E68)</f>
        <v>0</v>
      </c>
      <c r="F64" s="15">
        <f t="shared" ref="F64:G64" si="28">SUM(F65:F68)</f>
        <v>0</v>
      </c>
      <c r="G64" s="15">
        <f t="shared" si="28"/>
        <v>0</v>
      </c>
      <c r="H64" s="15">
        <f t="shared" ref="H64:P64" si="29">SUM(H65:H68)</f>
        <v>0</v>
      </c>
      <c r="I64" s="15">
        <f t="shared" si="29"/>
        <v>0</v>
      </c>
      <c r="J64" s="15">
        <f t="shared" si="29"/>
        <v>0</v>
      </c>
      <c r="K64" s="15">
        <f t="shared" si="29"/>
        <v>0</v>
      </c>
      <c r="L64" s="15">
        <f t="shared" si="29"/>
        <v>0</v>
      </c>
      <c r="M64" s="15">
        <f t="shared" si="29"/>
        <v>0</v>
      </c>
      <c r="N64" s="15">
        <f t="shared" si="29"/>
        <v>0</v>
      </c>
      <c r="O64" s="15">
        <f t="shared" si="29"/>
        <v>0</v>
      </c>
      <c r="P64" s="15">
        <f t="shared" si="29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si="5"/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5"/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 t="shared" si="5"/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 t="shared" si="5"/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" si="30">SUM(D70:D71)</f>
        <v>0</v>
      </c>
      <c r="E69" s="15">
        <f t="shared" ref="E69" si="31">SUM(E70:E71)</f>
        <v>0</v>
      </c>
      <c r="F69" s="15">
        <f t="shared" ref="F69:G69" si="32">SUM(F70:F71)</f>
        <v>0</v>
      </c>
      <c r="G69" s="15">
        <f t="shared" si="32"/>
        <v>0</v>
      </c>
      <c r="H69" s="15">
        <f t="shared" ref="H69:P69" si="33">SUM(H70:H71)</f>
        <v>0</v>
      </c>
      <c r="I69" s="15">
        <f t="shared" si="33"/>
        <v>0</v>
      </c>
      <c r="J69" s="15">
        <f t="shared" si="33"/>
        <v>0</v>
      </c>
      <c r="K69" s="15">
        <f t="shared" si="33"/>
        <v>0</v>
      </c>
      <c r="L69" s="15">
        <f t="shared" si="33"/>
        <v>0</v>
      </c>
      <c r="M69" s="15">
        <f t="shared" si="33"/>
        <v>0</v>
      </c>
      <c r="N69" s="15">
        <f t="shared" si="33"/>
        <v>0</v>
      </c>
      <c r="O69" s="15">
        <f t="shared" si="33"/>
        <v>0</v>
      </c>
      <c r="P69" s="15">
        <f t="shared" si="33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 t="shared" si="5"/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 t="shared" si="5"/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" si="34">SUM(D73:D75)</f>
        <v>0</v>
      </c>
      <c r="E72" s="15">
        <f t="shared" ref="E72" si="35">SUM(E73:E75)</f>
        <v>0</v>
      </c>
      <c r="F72" s="15">
        <f t="shared" ref="F72:G72" si="36">SUM(F73:F75)</f>
        <v>0</v>
      </c>
      <c r="G72" s="15">
        <f t="shared" si="36"/>
        <v>0</v>
      </c>
      <c r="H72" s="15">
        <f t="shared" ref="H72:P72" si="37">SUM(H73:H75)</f>
        <v>0</v>
      </c>
      <c r="I72" s="15">
        <f t="shared" si="37"/>
        <v>0</v>
      </c>
      <c r="J72" s="15">
        <f t="shared" si="37"/>
        <v>0</v>
      </c>
      <c r="K72" s="15">
        <f t="shared" si="37"/>
        <v>0</v>
      </c>
      <c r="L72" s="15">
        <f t="shared" si="37"/>
        <v>0</v>
      </c>
      <c r="M72" s="15">
        <f t="shared" si="37"/>
        <v>0</v>
      </c>
      <c r="N72" s="15">
        <f t="shared" si="37"/>
        <v>0</v>
      </c>
      <c r="O72" s="15">
        <f t="shared" si="37"/>
        <v>0</v>
      </c>
      <c r="P72" s="15">
        <f t="shared" si="37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 t="shared" si="5"/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 t="shared" si="5"/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 t="shared" si="5"/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" si="38">SUM(D78:D79)</f>
        <v>0</v>
      </c>
      <c r="E77" s="15">
        <f t="shared" ref="E77" si="39">SUM(E78:E79)</f>
        <v>0</v>
      </c>
      <c r="F77" s="15">
        <f t="shared" ref="F77:G77" si="40">SUM(F78:F79)</f>
        <v>0</v>
      </c>
      <c r="G77" s="15">
        <f t="shared" si="40"/>
        <v>0</v>
      </c>
      <c r="H77" s="15">
        <f t="shared" ref="H77:P77" si="41">SUM(H78:H79)</f>
        <v>0</v>
      </c>
      <c r="I77" s="15">
        <f t="shared" si="41"/>
        <v>0</v>
      </c>
      <c r="J77" s="15">
        <f t="shared" si="41"/>
        <v>0</v>
      </c>
      <c r="K77" s="15">
        <f t="shared" si="41"/>
        <v>0</v>
      </c>
      <c r="L77" s="15">
        <f t="shared" si="41"/>
        <v>0</v>
      </c>
      <c r="M77" s="15">
        <f t="shared" si="41"/>
        <v>0</v>
      </c>
      <c r="N77" s="15">
        <f t="shared" si="41"/>
        <v>0</v>
      </c>
      <c r="O77" s="15">
        <f t="shared" si="41"/>
        <v>0</v>
      </c>
      <c r="P77" s="15">
        <f t="shared" si="41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 t="shared" ref="P78:P84" si="42"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" si="43">SUM(D81:D82)</f>
        <v>0</v>
      </c>
      <c r="E80" s="15">
        <f t="shared" ref="E80" si="44">SUM(E81:E82)</f>
        <v>0</v>
      </c>
      <c r="F80" s="15">
        <f t="shared" ref="F80:G80" si="45">SUM(F81:F82)</f>
        <v>0</v>
      </c>
      <c r="G80" s="15">
        <f t="shared" si="45"/>
        <v>0</v>
      </c>
      <c r="H80" s="15">
        <f t="shared" ref="H80:P80" si="46">SUM(H81:H82)</f>
        <v>0</v>
      </c>
      <c r="I80" s="15">
        <f t="shared" si="46"/>
        <v>0</v>
      </c>
      <c r="J80" s="15">
        <f t="shared" si="46"/>
        <v>0</v>
      </c>
      <c r="K80" s="15">
        <f t="shared" si="46"/>
        <v>0</v>
      </c>
      <c r="L80" s="15">
        <f t="shared" si="46"/>
        <v>0</v>
      </c>
      <c r="M80" s="15">
        <f t="shared" si="46"/>
        <v>0</v>
      </c>
      <c r="N80" s="15">
        <f t="shared" si="46"/>
        <v>0</v>
      </c>
      <c r="O80" s="15">
        <f t="shared" si="46"/>
        <v>0</v>
      </c>
      <c r="P80" s="15">
        <f t="shared" si="46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 t="shared" si="42"/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 t="shared" si="42"/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G83" si="47">SUM(D84)</f>
        <v>0</v>
      </c>
      <c r="E83" s="15">
        <f t="shared" si="47"/>
        <v>0</v>
      </c>
      <c r="F83" s="15">
        <f t="shared" si="47"/>
        <v>0</v>
      </c>
      <c r="G83" s="15">
        <f t="shared" si="47"/>
        <v>0</v>
      </c>
      <c r="H83" s="15">
        <f t="shared" ref="H83:O83" si="48">SUM(H84)</f>
        <v>0</v>
      </c>
      <c r="I83" s="15">
        <f t="shared" si="48"/>
        <v>0</v>
      </c>
      <c r="J83" s="15">
        <f t="shared" si="48"/>
        <v>0</v>
      </c>
      <c r="K83" s="15">
        <f t="shared" ref="K83" si="49">SUM(K84)</f>
        <v>0</v>
      </c>
      <c r="L83" s="15">
        <f t="shared" si="48"/>
        <v>0</v>
      </c>
      <c r="M83" s="15">
        <f t="shared" si="48"/>
        <v>0</v>
      </c>
      <c r="N83" s="15">
        <f t="shared" si="48"/>
        <v>0</v>
      </c>
      <c r="O83" s="15">
        <f t="shared" si="4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 t="shared" si="42"/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50">+C12+C18+C28+C38+C47+C54+C64+C69+C72+C77+C80+C83</f>
        <v>288326009</v>
      </c>
      <c r="D85" s="17">
        <f t="shared" ref="D85:G85" si="51">+D12+D18+D28+D38+D47+D54+D64+D69+D72+D77+D80+D83</f>
        <v>16103723.35</v>
      </c>
      <c r="E85" s="18">
        <f t="shared" si="51"/>
        <v>19110792.420000002</v>
      </c>
      <c r="F85" s="17">
        <f t="shared" si="51"/>
        <v>18127777.759999998</v>
      </c>
      <c r="G85" s="18">
        <f t="shared" si="51"/>
        <v>17561109.440000001</v>
      </c>
      <c r="H85" s="17">
        <f t="shared" ref="H85:P85" si="52">+H12+H18+H28+H38+H47+H54+H64+H69+H72+H77+H80+H83</f>
        <v>0</v>
      </c>
      <c r="I85" s="18">
        <f t="shared" si="52"/>
        <v>0</v>
      </c>
      <c r="J85" s="17">
        <f t="shared" si="52"/>
        <v>0</v>
      </c>
      <c r="K85" s="18">
        <f t="shared" si="52"/>
        <v>0</v>
      </c>
      <c r="L85" s="17">
        <f t="shared" si="52"/>
        <v>0</v>
      </c>
      <c r="M85" s="18">
        <f t="shared" si="52"/>
        <v>0</v>
      </c>
      <c r="N85" s="17">
        <f t="shared" si="52"/>
        <v>0</v>
      </c>
      <c r="O85" s="18">
        <f t="shared" si="52"/>
        <v>0</v>
      </c>
      <c r="P85" s="17">
        <f t="shared" si="52"/>
        <v>70903402.969999999</v>
      </c>
    </row>
    <row r="87" spans="1:16" x14ac:dyDescent="0.25">
      <c r="A87" s="8" t="s">
        <v>96</v>
      </c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110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111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B92" s="23"/>
      <c r="C92" s="25"/>
    </row>
    <row r="93" spans="1:16" ht="30" x14ac:dyDescent="0.25">
      <c r="A93" s="13" t="s">
        <v>99</v>
      </c>
      <c r="B93" s="23"/>
      <c r="C93" s="25"/>
    </row>
    <row r="94" spans="1:16" x14ac:dyDescent="0.25">
      <c r="A94" s="13" t="s">
        <v>100</v>
      </c>
      <c r="B94" s="23"/>
      <c r="C94" s="25"/>
    </row>
    <row r="95" spans="1:16" x14ac:dyDescent="0.25">
      <c r="A95" s="13" t="s">
        <v>101</v>
      </c>
      <c r="B95" s="23"/>
      <c r="C95" s="25"/>
    </row>
    <row r="96" spans="1:16" x14ac:dyDescent="0.25">
      <c r="A96" s="13" t="s">
        <v>102</v>
      </c>
      <c r="B96" s="24"/>
      <c r="C96" s="25"/>
    </row>
    <row r="97" spans="1:14" x14ac:dyDescent="0.25">
      <c r="B97" s="23"/>
      <c r="C97" s="25"/>
    </row>
    <row r="99" spans="1:14" ht="15.75" x14ac:dyDescent="0.25">
      <c r="A99" s="20" t="s">
        <v>103</v>
      </c>
      <c r="D99" s="21"/>
      <c r="E99" s="19"/>
      <c r="F99" s="20"/>
      <c r="G99" s="20"/>
      <c r="H99" s="20"/>
      <c r="I99" s="20"/>
      <c r="J99" s="27" t="s">
        <v>104</v>
      </c>
      <c r="K99" s="27"/>
      <c r="L99" s="27"/>
      <c r="M99" s="27"/>
      <c r="N99" s="27"/>
    </row>
    <row r="100" spans="1:14" ht="15.75" x14ac:dyDescent="0.25">
      <c r="A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D102" s="21"/>
      <c r="E102" s="19"/>
      <c r="F102" s="20"/>
      <c r="G102" s="20"/>
      <c r="H102" s="20"/>
      <c r="I102" s="20"/>
      <c r="J102" s="28" t="s">
        <v>106</v>
      </c>
      <c r="K102" s="28"/>
      <c r="L102" s="28"/>
      <c r="M102" s="28"/>
      <c r="N102" s="28"/>
    </row>
    <row r="103" spans="1:14" ht="15.75" x14ac:dyDescent="0.25">
      <c r="A103" s="20" t="s">
        <v>107</v>
      </c>
      <c r="D103" s="21"/>
      <c r="E103" s="19"/>
      <c r="F103" s="20"/>
      <c r="G103" s="20"/>
      <c r="H103" s="20"/>
      <c r="I103" s="20"/>
      <c r="J103" s="27" t="s">
        <v>108</v>
      </c>
      <c r="K103" s="27"/>
      <c r="L103" s="27"/>
      <c r="M103" s="27"/>
      <c r="N103" s="27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7" fitToHeight="0" orientation="landscape" r:id="rId1"/>
  <ignoredErrors>
    <ignoredError sqref="P13:P17 P55:P63 P65:P68 P78:P79 P48:P53 P70:P71 P73:P75 P81:P82 P84 P39:P46 P19:P37" formulaRange="1"/>
    <ignoredError sqref="P54 P64 E18:F18 E12:F12" formula="1"/>
    <ignoredError sqref="P69 P72 P80 P83 P47 P38 P18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De Jesus</cp:lastModifiedBy>
  <cp:lastPrinted>2023-06-15T12:56:06Z</cp:lastPrinted>
  <dcterms:created xsi:type="dcterms:W3CDTF">2021-07-29T18:58:50Z</dcterms:created>
  <dcterms:modified xsi:type="dcterms:W3CDTF">2023-06-15T13:07:43Z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