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DOCUMENTOS-CENTRAL\CARPETA PAGINA WEB-2024\CARPETA INGRESOS Y EGRESOS\"/>
    </mc:Choice>
  </mc:AlternateContent>
  <xr:revisionPtr revIDLastSave="0" documentId="13_ncr:1_{5340333C-3A1E-407F-9065-C440E97EA4B3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2" l="1"/>
  <c r="P83" i="2" s="1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P82" i="2"/>
  <c r="P81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P79" i="2"/>
  <c r="P78" i="2"/>
  <c r="P77" i="2" s="1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P75" i="2"/>
  <c r="P74" i="2"/>
  <c r="P73" i="2"/>
  <c r="P72" i="2" s="1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P71" i="2"/>
  <c r="P70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P68" i="2"/>
  <c r="P67" i="2"/>
  <c r="P66" i="2"/>
  <c r="P65" i="2"/>
  <c r="P64" i="2" s="1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P63" i="2"/>
  <c r="P62" i="2"/>
  <c r="P61" i="2"/>
  <c r="P60" i="2"/>
  <c r="P59" i="2"/>
  <c r="P58" i="2"/>
  <c r="P57" i="2"/>
  <c r="P56" i="2"/>
  <c r="P55" i="2"/>
  <c r="P54" i="2" s="1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P53" i="2"/>
  <c r="P52" i="2"/>
  <c r="P51" i="2"/>
  <c r="P50" i="2"/>
  <c r="P49" i="2"/>
  <c r="P48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P46" i="2"/>
  <c r="P45" i="2"/>
  <c r="P44" i="2"/>
  <c r="P43" i="2"/>
  <c r="P42" i="2"/>
  <c r="P41" i="2"/>
  <c r="P40" i="2"/>
  <c r="P39" i="2"/>
  <c r="P38" i="2" s="1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P37" i="2"/>
  <c r="P36" i="2"/>
  <c r="P35" i="2"/>
  <c r="P34" i="2"/>
  <c r="P33" i="2"/>
  <c r="P32" i="2"/>
  <c r="P31" i="2"/>
  <c r="P30" i="2"/>
  <c r="P29" i="2"/>
  <c r="P28" i="2" s="1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P27" i="2"/>
  <c r="P26" i="2"/>
  <c r="P25" i="2"/>
  <c r="P24" i="2"/>
  <c r="P23" i="2"/>
  <c r="P22" i="2"/>
  <c r="P21" i="2"/>
  <c r="P20" i="2"/>
  <c r="P19" i="2"/>
  <c r="P18" i="2" s="1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P17" i="2"/>
  <c r="P16" i="2"/>
  <c r="P15" i="2"/>
  <c r="P14" i="2"/>
  <c r="P13" i="2"/>
  <c r="P12" i="2" s="1"/>
  <c r="P85" i="2" s="1"/>
  <c r="O12" i="2"/>
  <c r="O85" i="2" s="1"/>
  <c r="N12" i="2"/>
  <c r="N85" i="2" s="1"/>
  <c r="M12" i="2"/>
  <c r="M85" i="2" s="1"/>
  <c r="L12" i="2"/>
  <c r="L85" i="2" s="1"/>
  <c r="K12" i="2"/>
  <c r="K85" i="2" s="1"/>
  <c r="J12" i="2"/>
  <c r="J85" i="2" s="1"/>
  <c r="I12" i="2"/>
  <c r="I85" i="2" s="1"/>
  <c r="H12" i="2"/>
  <c r="H85" i="2" s="1"/>
  <c r="G12" i="2"/>
  <c r="G85" i="2" s="1"/>
  <c r="F12" i="2"/>
  <c r="F85" i="2" s="1"/>
  <c r="E12" i="2"/>
  <c r="E85" i="2" s="1"/>
  <c r="D12" i="2"/>
  <c r="D85" i="2" s="1"/>
  <c r="C12" i="2"/>
  <c r="C85" i="2" s="1"/>
  <c r="B12" i="2"/>
  <c r="B85" i="2" s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<sst xmlns="http://schemas.openxmlformats.org/spreadsheetml/2006/main" count="112" uniqueCount="112">
  <si>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</si>
  <si>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</si>
  <si>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</si>
  <si>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</si>
  <si>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</si>
  <si>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</si>
  <si>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</si>
  <si>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</si>
  <si>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</si>
  <si>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</si>
  <si>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</si>
  <si>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</si>
  <si>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</si>
  <si>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</si>
  <si>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</si>
  <si>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</si>
  <si>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</si>
  <si>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</si>
  <si>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</si>
  <si>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</si>
  <si>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</si>
  <si>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</si>
  <si>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</si>
  <si>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</si>
  <si>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</si>
  <si>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</si>
  <si>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</si>
  <si>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</si>
  <si>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</si>
  <si>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</si>
  <si>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</si>
  <si>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</si>
  <si>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</si>
  <si>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</si>
  <si>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</si>
  <si>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</si>
  <si>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</si>
  <si>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</si>
  <si>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</si>
  <si>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</si>
  <si>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</si>
  <si>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</si>
  <si>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</si>
  <si>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</si>
  <si>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</si>
  <si>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</si>
  <si>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</si>
  <si>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</si>
  <si>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</si>
  <si>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</si>
  <si>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</si>
  <si>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</si>
  <si>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</si>
  <si>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</si>
  <si>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</si>
  <si>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</si>
  <si>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</si>
  <si>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</si>
  <si>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</si>
  <si>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</si>
  <si>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</si>
  <si>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</si>
  <si>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</si>
  <si>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</si>
  <si>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</si>
  <si>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</si>
  <si>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</si>
  <si>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</si>
  <si>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</si>
  <si>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</si>
  <si>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</si>
  <si>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</si>
  <si>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</si>
  <si>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</si>
  <si>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</si>
  <si>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</si>
  <si>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</si>
  <si>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</si>
  <si>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</si>
  <si>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</si>
  <si>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</si>
  <si>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</si>
  <si>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</si>
  <si>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</si>
  <si>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</si>
  <si>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</si>
  <si>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</si>
  <si>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</si>
  <si>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</si>
  <si>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</si>
  <si>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</si>
  <si>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</si>
  <si>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</si>
  <si>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</si>
  <si>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</si>
  <si>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</si>
  <si>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</si>
  <si>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</si>
  <si>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</si>
  <si>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</si>
  <si>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</si>
  <si>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</si>
  <si>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</si>
  <si>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</si>
  <si>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</si>
  <si>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</si>
  <si>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</si>
  <si>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</si>
  <si>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</si>
  <si>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ENERO--2024</t>
  </si>
  <si>
    <t>Fecha de registro: del 01 de Enero 2024</t>
  </si>
  <si>
    <t>Fecha de imputación: hasta el 31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</si>
</sst>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722BC24-45DD-4848-B6FB-A4AE0456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7" name="Imagen 20" descr="ESCUDO_2">
          <a:extLst>
            <a:ext uri="{FF2B5EF4-FFF2-40B4-BE49-F238E27FC236}">
              <a16:creationId xmlns:a16="http://schemas.microsoft.com/office/drawing/2014/main" id="{5FAA1324-946D-4576-9C0E-1B4883BB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175" y="428625"/>
          <a:ext cx="18690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16" zoomScaleNormal="100" workbookViewId="0">
      <selection activeCell="A17" sqref="A17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88815824</v>
      </c>
      <c r="C12" s="15">
        <f>SUM(C13:C17)</f>
        <v>88815822.390000001</v>
      </c>
      <c r="D12" s="15">
        <f t="shared" ref="D12:I12" si="0">SUM(D13:D17)</f>
        <v>5572727.9199999999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5">
        <f>SUM(J13:J17)</f>
        <v>0</v>
      </c>
      <c r="K12" s="15">
        <f t="shared" ref="K12:P12" si="1">SUM(K13:K17)</f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>SUM(O13:O17)</f>
        <v>0</v>
      </c>
      <c r="P12" s="15">
        <f t="shared" si="1"/>
        <v>5572727.9199999999</v>
      </c>
    </row>
    <row r="13" spans="1:16" x14ac:dyDescent="0.25">
      <c r="A13" s="1" t="s">
        <v>2</v>
      </c>
      <c r="B13" s="14">
        <v>66205361</v>
      </c>
      <c r="C13" s="14">
        <v>66205361</v>
      </c>
      <c r="D13" s="14">
        <v>4695323.59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4695323.59</v>
      </c>
    </row>
    <row r="14" spans="1:16" x14ac:dyDescent="0.25">
      <c r="A14" s="1" t="s">
        <v>3</v>
      </c>
      <c r="B14" s="14">
        <v>12995632</v>
      </c>
      <c r="C14" s="14">
        <v>12995632</v>
      </c>
      <c r="D14" s="14">
        <v>170500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>SUM(D14:O14)</f>
        <v>170500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9614831</v>
      </c>
      <c r="C17" s="14">
        <v>9614829.3900000006</v>
      </c>
      <c r="D17" s="14">
        <v>706904.33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>SUM(D17:O17)</f>
        <v>706904.33</v>
      </c>
    </row>
    <row r="18" spans="1:16" x14ac:dyDescent="0.25">
      <c r="A18" s="5" t="s">
        <v>7</v>
      </c>
      <c r="B18" s="15">
        <f>SUM(B19:B27)</f>
        <v>39185051</v>
      </c>
      <c r="C18" s="15">
        <f>SUM(C19:C27)</f>
        <v>38475642.68</v>
      </c>
      <c r="D18" s="15">
        <f t="shared" ref="D18:P18" si="2">SUM(D19:D27)</f>
        <v>364539.94</v>
      </c>
      <c r="E18" s="15">
        <f t="shared" si="2"/>
        <v>0</v>
      </c>
      <c r="F18" s="15">
        <f t="shared" si="2"/>
        <v>0</v>
      </c>
      <c r="G18" s="15">
        <f t="shared" si="2"/>
        <v>0</v>
      </c>
      <c r="H18" s="15">
        <f t="shared" si="2"/>
        <v>0</v>
      </c>
      <c r="I18" s="15">
        <f t="shared" si="2"/>
        <v>0</v>
      </c>
      <c r="J18" s="15">
        <f t="shared" si="2"/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364539.94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364539.94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 t="shared" ref="P19:P27" si="3">SUM(D19:O19)</f>
        <v>364539.94</v>
      </c>
    </row>
    <row r="20" spans="1:16" x14ac:dyDescent="0.25">
      <c r="A20" s="1" t="s">
        <v>9</v>
      </c>
      <c r="B20" s="14">
        <v>2853600</v>
      </c>
      <c r="C20" s="14">
        <v>3082396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3"/>
        <v>0</v>
      </c>
    </row>
    <row r="21" spans="1:16" x14ac:dyDescent="0.25">
      <c r="A21" s="1" t="s">
        <v>10</v>
      </c>
      <c r="B21" s="14">
        <v>2850000</v>
      </c>
      <c r="C21" s="14">
        <v>4106800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3"/>
        <v>0</v>
      </c>
    </row>
    <row r="22" spans="1:16" x14ac:dyDescent="0.25">
      <c r="A22" s="1" t="s">
        <v>11</v>
      </c>
      <c r="B22" s="14">
        <v>1865000</v>
      </c>
      <c r="C22" s="14">
        <v>915000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3"/>
        <v>0</v>
      </c>
    </row>
    <row r="23" spans="1:16" x14ac:dyDescent="0.25">
      <c r="A23" s="1" t="s">
        <v>12</v>
      </c>
      <c r="B23" s="14">
        <v>1341992</v>
      </c>
      <c r="C23" s="14">
        <v>3336600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3"/>
        <v>0</v>
      </c>
    </row>
    <row r="24" spans="1:16" x14ac:dyDescent="0.25">
      <c r="A24" s="1" t="s">
        <v>13</v>
      </c>
      <c r="B24" s="14">
        <v>1600000</v>
      </c>
      <c r="C24" s="14">
        <v>1600000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3"/>
        <v>0</v>
      </c>
    </row>
    <row r="25" spans="1:16" x14ac:dyDescent="0.25">
      <c r="A25" s="1" t="s">
        <v>14</v>
      </c>
      <c r="B25" s="14">
        <v>1578000</v>
      </c>
      <c r="C25" s="14">
        <v>1878656.23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3"/>
        <v>0</v>
      </c>
    </row>
    <row r="26" spans="1:16" x14ac:dyDescent="0.25">
      <c r="A26" s="1" t="s">
        <v>15</v>
      </c>
      <c r="B26" s="14">
        <v>20089459</v>
      </c>
      <c r="C26" s="14">
        <v>17733915.600000001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3"/>
        <v>0</v>
      </c>
    </row>
    <row r="27" spans="1:16" x14ac:dyDescent="0.25">
      <c r="A27" s="1" t="s">
        <v>16</v>
      </c>
      <c r="B27" s="14">
        <v>3239000</v>
      </c>
      <c r="C27" s="14">
        <v>2054274.85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3"/>
        <v>0</v>
      </c>
    </row>
    <row r="28" spans="1:16" x14ac:dyDescent="0.25">
      <c r="A28" s="5" t="s">
        <v>17</v>
      </c>
      <c r="B28" s="15">
        <f>SUM(B29:B37)</f>
        <v>7137925</v>
      </c>
      <c r="C28" s="15">
        <f>SUM(C29:C37)</f>
        <v>7219659.4000000004</v>
      </c>
      <c r="D28" s="15">
        <f t="shared" ref="D28:P28" si="4">SUM(D29:D37)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>SUM(L29:L37)</f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0</v>
      </c>
    </row>
    <row r="29" spans="1:16" x14ac:dyDescent="0.25">
      <c r="A29" s="1" t="s">
        <v>18</v>
      </c>
      <c r="B29" s="14">
        <v>850950</v>
      </c>
      <c r="C29" s="14">
        <v>820950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ref="P29:P37" si="5">SUM(D29:O29)</f>
        <v>0</v>
      </c>
    </row>
    <row r="30" spans="1:16" x14ac:dyDescent="0.25">
      <c r="A30" s="1" t="s">
        <v>19</v>
      </c>
      <c r="B30" s="14">
        <v>67200</v>
      </c>
      <c r="C30" s="14">
        <v>67200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0</v>
      </c>
    </row>
    <row r="31" spans="1:16" x14ac:dyDescent="0.25">
      <c r="A31" s="1" t="s">
        <v>20</v>
      </c>
      <c r="B31" s="14">
        <v>673080</v>
      </c>
      <c r="C31" s="14">
        <v>725840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0</v>
      </c>
    </row>
    <row r="32" spans="1:16" x14ac:dyDescent="0.25">
      <c r="A32" s="1" t="s">
        <v>21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0</v>
      </c>
    </row>
    <row r="33" spans="1:16" x14ac:dyDescent="0.25">
      <c r="A33" s="1" t="s">
        <v>22</v>
      </c>
      <c r="B33" s="14">
        <v>264000</v>
      </c>
      <c r="C33" s="14">
        <v>264000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0</v>
      </c>
    </row>
    <row r="34" spans="1:16" x14ac:dyDescent="0.25">
      <c r="A34" s="1" t="s">
        <v>23</v>
      </c>
      <c r="B34" s="14">
        <v>100000</v>
      </c>
      <c r="C34" s="14">
        <v>100000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0</v>
      </c>
    </row>
    <row r="35" spans="1:16" x14ac:dyDescent="0.25">
      <c r="A35" s="1" t="s">
        <v>24</v>
      </c>
      <c r="B35" s="14">
        <v>3704600</v>
      </c>
      <c r="C35" s="23">
        <v>3704600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0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1478095</v>
      </c>
      <c r="C37" s="23">
        <v>1537069.4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0</v>
      </c>
    </row>
    <row r="38" spans="1:16" x14ac:dyDescent="0.25">
      <c r="A38" s="5" t="s">
        <v>27</v>
      </c>
      <c r="B38" s="15">
        <f>SUM(B39:B46)</f>
        <v>140535800</v>
      </c>
      <c r="C38" s="15">
        <f>SUM(C39)</f>
        <v>140535800</v>
      </c>
      <c r="D38" s="15">
        <f t="shared" ref="D38:P38" si="6">SUM(D39:D46)</f>
        <v>0</v>
      </c>
      <c r="E38" s="15">
        <f t="shared" si="6"/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0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 t="shared" si="6"/>
        <v>0</v>
      </c>
      <c r="P38" s="15">
        <f t="shared" si="6"/>
        <v>0</v>
      </c>
    </row>
    <row r="39" spans="1:16" x14ac:dyDescent="0.25">
      <c r="A39" s="1" t="s">
        <v>28</v>
      </c>
      <c r="B39" s="14">
        <v>140535800</v>
      </c>
      <c r="C39" s="14">
        <v>140535800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ref="P39:P46" si="7">SUM(D39:O39)</f>
        <v>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7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7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7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7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7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7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7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8">SUM(D48:D53)</f>
        <v>0</v>
      </c>
      <c r="E47" s="15">
        <f t="shared" si="8"/>
        <v>0</v>
      </c>
      <c r="F47" s="15">
        <f t="shared" si="8"/>
        <v>0</v>
      </c>
      <c r="G47" s="15">
        <f t="shared" si="8"/>
        <v>0</v>
      </c>
      <c r="H47" s="15">
        <f t="shared" si="8"/>
        <v>0</v>
      </c>
      <c r="I47" s="15">
        <f t="shared" si="8"/>
        <v>0</v>
      </c>
      <c r="J47" s="15">
        <f t="shared" si="8"/>
        <v>0</v>
      </c>
      <c r="K47" s="15">
        <f t="shared" si="8"/>
        <v>0</v>
      </c>
      <c r="L47" s="15">
        <f t="shared" si="8"/>
        <v>0</v>
      </c>
      <c r="M47" s="15">
        <f t="shared" si="8"/>
        <v>0</v>
      </c>
      <c r="N47" s="15">
        <f t="shared" si="8"/>
        <v>0</v>
      </c>
      <c r="O47" s="15">
        <f t="shared" si="8"/>
        <v>0</v>
      </c>
      <c r="P47" s="15">
        <f t="shared" si="8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9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9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9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9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9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9"/>
        <v>0</v>
      </c>
    </row>
    <row r="54" spans="1:16" x14ac:dyDescent="0.25">
      <c r="A54" s="5" t="s">
        <v>43</v>
      </c>
      <c r="B54" s="15">
        <f>SUM(B55:B63)</f>
        <v>17978409</v>
      </c>
      <c r="C54" s="15">
        <f>SUM(C55:C63)</f>
        <v>18576084.530000001</v>
      </c>
      <c r="D54" s="15">
        <f t="shared" ref="D54:P54" si="10">SUM(D55:D63)</f>
        <v>0</v>
      </c>
      <c r="E54" s="15">
        <f t="shared" si="10"/>
        <v>0</v>
      </c>
      <c r="F54" s="15">
        <f t="shared" si="10"/>
        <v>0</v>
      </c>
      <c r="G54" s="15">
        <f t="shared" si="10"/>
        <v>0</v>
      </c>
      <c r="H54" s="15">
        <f t="shared" si="10"/>
        <v>0</v>
      </c>
      <c r="I54" s="15">
        <f t="shared" si="10"/>
        <v>0</v>
      </c>
      <c r="J54" s="15">
        <f t="shared" si="10"/>
        <v>0</v>
      </c>
      <c r="K54" s="15">
        <f t="shared" si="10"/>
        <v>0</v>
      </c>
      <c r="L54" s="15">
        <f t="shared" si="10"/>
        <v>0</v>
      </c>
      <c r="M54" s="15">
        <f t="shared" si="10"/>
        <v>0</v>
      </c>
      <c r="N54" s="15">
        <f t="shared" si="10"/>
        <v>0</v>
      </c>
      <c r="O54" s="15">
        <f t="shared" si="10"/>
        <v>0</v>
      </c>
      <c r="P54" s="15">
        <f t="shared" si="10"/>
        <v>0</v>
      </c>
    </row>
    <row r="55" spans="1:16" x14ac:dyDescent="0.25">
      <c r="A55" s="1" t="s">
        <v>44</v>
      </c>
      <c r="B55" s="14">
        <v>858409</v>
      </c>
      <c r="C55" s="23">
        <v>1488353.71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1">SUM(D55:O55)</f>
        <v>0</v>
      </c>
    </row>
    <row r="56" spans="1:16" x14ac:dyDescent="0.25">
      <c r="A56" s="1" t="s">
        <v>45</v>
      </c>
      <c r="B56" s="14">
        <v>125000</v>
      </c>
      <c r="C56" s="23">
        <v>85000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11"/>
        <v>0</v>
      </c>
    </row>
    <row r="57" spans="1:16" x14ac:dyDescent="0.25">
      <c r="A57" s="1" t="s">
        <v>46</v>
      </c>
      <c r="B57" s="14">
        <v>15000000</v>
      </c>
      <c r="C57" s="23">
        <v>15090000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1"/>
        <v>0</v>
      </c>
    </row>
    <row r="58" spans="1:16" x14ac:dyDescent="0.25">
      <c r="A58" s="1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1"/>
        <v>0</v>
      </c>
    </row>
    <row r="59" spans="1:16" x14ac:dyDescent="0.25">
      <c r="A59" s="1" t="s">
        <v>48</v>
      </c>
      <c r="B59" s="14">
        <v>1895000</v>
      </c>
      <c r="C59" s="23">
        <v>1842730.82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1"/>
        <v>0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1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1"/>
        <v>0</v>
      </c>
    </row>
    <row r="62" spans="1:16" x14ac:dyDescent="0.25">
      <c r="A62" s="1" t="s">
        <v>51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11"/>
        <v>0</v>
      </c>
    </row>
    <row r="63" spans="1:16" x14ac:dyDescent="0.25">
      <c r="A63" s="1" t="s">
        <v>52</v>
      </c>
      <c r="B63" s="14">
        <v>100000</v>
      </c>
      <c r="C63" s="14">
        <v>70000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1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2">SUM(D65:D68)</f>
        <v>0</v>
      </c>
      <c r="E64" s="15">
        <f t="shared" si="12"/>
        <v>0</v>
      </c>
      <c r="F64" s="15">
        <f t="shared" si="12"/>
        <v>0</v>
      </c>
      <c r="G64" s="15">
        <f t="shared" si="12"/>
        <v>0</v>
      </c>
      <c r="H64" s="15">
        <f t="shared" si="12"/>
        <v>0</v>
      </c>
      <c r="I64" s="15">
        <f t="shared" si="12"/>
        <v>0</v>
      </c>
      <c r="J64" s="15">
        <f t="shared" si="12"/>
        <v>0</v>
      </c>
      <c r="K64" s="15">
        <f t="shared" si="12"/>
        <v>0</v>
      </c>
      <c r="L64" s="15">
        <f t="shared" si="12"/>
        <v>0</v>
      </c>
      <c r="M64" s="15">
        <f t="shared" si="12"/>
        <v>0</v>
      </c>
      <c r="N64" s="15">
        <f t="shared" si="12"/>
        <v>0</v>
      </c>
      <c r="O64" s="15">
        <f t="shared" si="12"/>
        <v>0</v>
      </c>
      <c r="P64" s="15">
        <f t="shared" si="12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3">SUM(D70:D71)</f>
        <v>0</v>
      </c>
      <c r="E69" s="15">
        <f t="shared" si="13"/>
        <v>0</v>
      </c>
      <c r="F69" s="15">
        <f t="shared" si="13"/>
        <v>0</v>
      </c>
      <c r="G69" s="15">
        <f t="shared" si="13"/>
        <v>0</v>
      </c>
      <c r="H69" s="15">
        <f t="shared" si="13"/>
        <v>0</v>
      </c>
      <c r="I69" s="15">
        <f t="shared" si="13"/>
        <v>0</v>
      </c>
      <c r="J69" s="15">
        <f t="shared" si="13"/>
        <v>0</v>
      </c>
      <c r="K69" s="15">
        <f t="shared" si="13"/>
        <v>0</v>
      </c>
      <c r="L69" s="15">
        <f t="shared" si="13"/>
        <v>0</v>
      </c>
      <c r="M69" s="15">
        <f t="shared" si="13"/>
        <v>0</v>
      </c>
      <c r="N69" s="15">
        <f t="shared" si="13"/>
        <v>0</v>
      </c>
      <c r="O69" s="15">
        <f t="shared" si="13"/>
        <v>0</v>
      </c>
      <c r="P69" s="15">
        <f t="shared" si="13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4">SUM(D73:D75)</f>
        <v>0</v>
      </c>
      <c r="E72" s="15">
        <f t="shared" si="14"/>
        <v>0</v>
      </c>
      <c r="F72" s="15">
        <f t="shared" si="14"/>
        <v>0</v>
      </c>
      <c r="G72" s="15">
        <f t="shared" si="14"/>
        <v>0</v>
      </c>
      <c r="H72" s="15">
        <f t="shared" si="14"/>
        <v>0</v>
      </c>
      <c r="I72" s="15">
        <f t="shared" si="14"/>
        <v>0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4"/>
        <v>0</v>
      </c>
      <c r="O72" s="15">
        <f t="shared" si="14"/>
        <v>0</v>
      </c>
      <c r="P72" s="15">
        <f t="shared" si="14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5">SUM(D78:D79)</f>
        <v>0</v>
      </c>
      <c r="E77" s="15">
        <f t="shared" si="15"/>
        <v>0</v>
      </c>
      <c r="F77" s="15">
        <f t="shared" si="15"/>
        <v>0</v>
      </c>
      <c r="G77" s="15">
        <f t="shared" si="15"/>
        <v>0</v>
      </c>
      <c r="H77" s="15">
        <f t="shared" si="15"/>
        <v>0</v>
      </c>
      <c r="I77" s="15">
        <f t="shared" si="15"/>
        <v>0</v>
      </c>
      <c r="J77" s="15">
        <f t="shared" si="15"/>
        <v>0</v>
      </c>
      <c r="K77" s="15">
        <f t="shared" si="15"/>
        <v>0</v>
      </c>
      <c r="L77" s="15">
        <f t="shared" si="15"/>
        <v>0</v>
      </c>
      <c r="M77" s="15">
        <f t="shared" si="15"/>
        <v>0</v>
      </c>
      <c r="N77" s="15">
        <f t="shared" si="15"/>
        <v>0</v>
      </c>
      <c r="O77" s="15">
        <f t="shared" si="15"/>
        <v>0</v>
      </c>
      <c r="P77" s="15">
        <f t="shared" si="15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6">SUM(D81:D82)</f>
        <v>0</v>
      </c>
      <c r="E80" s="15">
        <f t="shared" si="16"/>
        <v>0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15">
        <f t="shared" si="16"/>
        <v>0</v>
      </c>
      <c r="J80" s="15">
        <f t="shared" si="16"/>
        <v>0</v>
      </c>
      <c r="K80" s="15">
        <f t="shared" si="16"/>
        <v>0</v>
      </c>
      <c r="L80" s="15">
        <f t="shared" si="16"/>
        <v>0</v>
      </c>
      <c r="M80" s="15">
        <f t="shared" si="16"/>
        <v>0</v>
      </c>
      <c r="N80" s="15">
        <f t="shared" si="16"/>
        <v>0</v>
      </c>
      <c r="O80" s="15">
        <f t="shared" si="16"/>
        <v>0</v>
      </c>
      <c r="P80" s="15">
        <f t="shared" si="16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7">SUM(D84)</f>
        <v>0</v>
      </c>
      <c r="E83" s="15">
        <f t="shared" si="17"/>
        <v>0</v>
      </c>
      <c r="F83" s="15">
        <f t="shared" si="17"/>
        <v>0</v>
      </c>
      <c r="G83" s="15">
        <f t="shared" si="17"/>
        <v>0</v>
      </c>
      <c r="H83" s="15">
        <f t="shared" si="17"/>
        <v>0</v>
      </c>
      <c r="I83" s="15">
        <f t="shared" si="17"/>
        <v>0</v>
      </c>
      <c r="J83" s="15">
        <f t="shared" si="17"/>
        <v>0</v>
      </c>
      <c r="K83" s="15">
        <f t="shared" si="17"/>
        <v>0</v>
      </c>
      <c r="L83" s="15">
        <f t="shared" si="17"/>
        <v>0</v>
      </c>
      <c r="M83" s="15">
        <f t="shared" si="17"/>
        <v>0</v>
      </c>
      <c r="N83" s="15">
        <f t="shared" si="17"/>
        <v>0</v>
      </c>
      <c r="O83" s="15">
        <f t="shared" si="17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293653009</v>
      </c>
      <c r="C85" s="17">
        <f t="shared" ref="C85:P85" si="18">+C12+C18+C28+C38+C47+C54+C64+C69+C72+C77+C80+C83</f>
        <v>293623009</v>
      </c>
      <c r="D85" s="17">
        <f t="shared" si="18"/>
        <v>5937267.8600000003</v>
      </c>
      <c r="E85" s="18">
        <f t="shared" si="18"/>
        <v>0</v>
      </c>
      <c r="F85" s="17">
        <f t="shared" si="18"/>
        <v>0</v>
      </c>
      <c r="G85" s="18">
        <f t="shared" si="18"/>
        <v>0</v>
      </c>
      <c r="H85" s="17">
        <f t="shared" si="18"/>
        <v>0</v>
      </c>
      <c r="I85" s="18">
        <f t="shared" si="18"/>
        <v>0</v>
      </c>
      <c r="J85" s="17">
        <f t="shared" si="18"/>
        <v>0</v>
      </c>
      <c r="K85" s="18">
        <f t="shared" si="18"/>
        <v>0</v>
      </c>
      <c r="L85" s="17">
        <f t="shared" si="18"/>
        <v>0</v>
      </c>
      <c r="M85" s="18">
        <f t="shared" si="18"/>
        <v>0</v>
      </c>
      <c r="N85" s="17">
        <f t="shared" si="18"/>
        <v>0</v>
      </c>
      <c r="O85" s="18">
        <f t="shared" si="18"/>
        <v>0</v>
      </c>
      <c r="P85" s="17">
        <f t="shared" si="18"/>
        <v>5937267.8600000003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A90" s="8" t="s">
        <v>111</v>
      </c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2023-12-04T12:33:28Z</cp:lastPrinted>
  <dcterms:created xsi:type="dcterms:W3CDTF">2021-07-29T18:58:50Z</dcterms:created>
  <dcterms:modified xsi:type="dcterms:W3CDTF">2024-01-31T14:10:48Z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